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kikaku\Desktop\森田データ\R3年度\17　財政調査\04　調査全般\04　調査1～3月\R4.3.7〆　令和２年度財政状況資料集の作成及び提出について\③回答\"/>
    </mc:Choice>
  </mc:AlternateContent>
  <xr:revisionPtr revIDLastSave="0" documentId="13_ncr:1_{EDD400CB-BC33-41DE-969B-1ACBCD25189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<sst xmlns="http://schemas.openxmlformats.org/spreadsheetml/2006/main" count="1097" uniqueCount="607">
  <si>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</si>
  <si>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</si>
  <si>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</si>
  <si>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</si>
  <si>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</si>
  <si>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</si>
  <si>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</si>
  <si>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</si>
  <si>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</si>
  <si>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</si>
  <si>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</si>
  <si>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</si>
  <si>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</si>
  <si>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</si>
  <si>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</si>
  <si>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</si>
  <si>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</si>
  <si>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</si>
  <si>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</si>
  <si>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</si>
  <si>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</si>
  <si>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</si>
  <si>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</si>
  <si>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</si>
  <si>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</si>
  <si>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</si>
  <si>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</si>
  <si>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</si>
  <si>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</si>
  <si>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</si>
  <si>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</si>
  <si>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</si>
  <si>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</si>
  <si>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</si>
  <si>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</si>
  <si>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</si>
  <si>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</si>
  <si>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</si>
  <si>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</si>
  <si>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</si>
  <si>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</si>
  <si>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</si>
  <si>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</si>
  <si>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</si>
  <si>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</si>
  <si>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</si>
  <si>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</si>
  <si>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</si>
  <si>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</si>
  <si>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</si>
  <si>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</si>
  <si>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</si>
  <si>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</si>
  <si>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</si>
  <si>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</si>
  <si>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</si>
  <si>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</si>
  <si>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</si>
  <si>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</si>
  <si>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</si>
  <si>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</si>
  <si>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</si>
  <si>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</si>
  <si>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</si>
  <si>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</si>
  <si>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</si>
  <si>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</si>
  <si>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</si>
  <si>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</si>
  <si>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</si>
  <si>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</si>
  <si>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</si>
  <si>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</si>
  <si>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</si>
  <si>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</si>
  <si>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</si>
  <si>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</si>
  <si>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</si>
  <si>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</si>
  <si>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</si>
  <si>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</si>
  <si>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</si>
  <si>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</si>
  <si>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</si>
  <si>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</si>
  <si>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</si>
  <si>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</si>
  <si>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</si>
  <si>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</si>
  <si>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</si>
  <si>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</si>
  <si>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</si>
  <si>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</si>
  <si>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</si>
  <si>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</si>
  <si>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</si>
  <si>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</si>
  <si>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</si>
  <si>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</si>
  <si>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</si>
  <si>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</si>
  <si>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</si>
  <si>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</si>
  <si>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</si>
  <si>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</si>
  <si>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</si>
  <si>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</si>
  <si>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</si>
  <si>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</si>
  <si>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</si>
  <si>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</si>
  <si>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</si>
  <si>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</si>
  <si>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</si>
  <si>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</si>
  <si>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</si>
  <si>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</si>
  <si>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</si>
  <si>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</si>
  <si>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</si>
  <si>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</si>
  <si>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</si>
  <si>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</si>
  <si>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</si>
  <si>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</si>
  <si>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</si>
  <si>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</si>
  <si>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</si>
  <si>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</si>
  <si>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</si>
  <si>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</si>
  <si>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</si>
  <si>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</si>
  <si>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</si>
  <si>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</si>
  <si>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</si>
  <si>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</si>
  <si>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</si>
  <si>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</si>
  <si>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</si>
  <si>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</si>
  <si>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</si>
  <si>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</si>
  <si>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</si>
  <si>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</si>
  <si>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</si>
  <si>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</si>
  <si>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</si>
  <si>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</si>
  <si>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</si>
  <si>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</si>
  <si>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</si>
  <si>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</si>
  <si>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</si>
  <si>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</si>
  <si>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</si>
  <si>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</si>
  <si>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</si>
  <si>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</si>
  <si>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</si>
  <si>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</si>
  <si>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</si>
  <si>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</si>
  <si>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</si>
  <si>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</si>
  <si>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</si>
  <si>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</si>
  <si>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</si>
  <si>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</si>
  <si>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</si>
  <si>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</si>
  <si>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</si>
  <si>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</si>
  <si>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</si>
  <si>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</si>
  <si>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</si>
  <si>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</si>
  <si>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</si>
  <si>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</si>
  <si>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</si>
  <si>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</si>
  <si>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</si>
  <si>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</si>
  <si>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</si>
  <si>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</si>
  <si>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</si>
  <si>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</si>
  <si>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</si>
  <si>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</si>
  <si>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</si>
  <si>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</si>
  <si>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</si>
  <si>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</si>
  <si>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</si>
  <si>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</si>
  <si>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</si>
  <si>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</si>
  <si>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</si>
  <si>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</si>
  <si>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</si>
  <si>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</si>
  <si>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</si>
  <si>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</si>
  <si>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</si>
  <si>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</si>
  <si>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</si>
  <si>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</si>
  <si>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</si>
  <si>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</si>
  <si>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</si>
  <si>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</si>
  <si>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</si>
  <si>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</si>
  <si>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</si>
  <si>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</si>
  <si>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</si>
  <si>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</si>
  <si>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</si>
  <si>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</si>
  <si>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</si>
  <si>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</si>
  <si>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</si>
  <si>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</si>
  <si>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</si>
  <si>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</si>
  <si>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</si>
  <si>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</si>
  <si>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</si>
  <si>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</si>
  <si>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</si>
  <si>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</si>
  <si>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</si>
  <si>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</si>
  <si>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</si>
  <si>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</si>
  <si>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</si>
  <si>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</si>
  <si>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</si>
  <si>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</si>
  <si>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</si>
  <si>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</si>
  <si>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</si>
  <si>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</si>
  <si>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</si>
  <si>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</si>
  <si>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</si>
  <si>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</si>
  <si>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</si>
  <si>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</si>
  <si>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</si>
  <si>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</si>
  <si>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</si>
  <si>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</si>
  <si>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</si>
  <si>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</si>
  <si>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</si>
  <si>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</si>
  <si>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</si>
  <si>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</si>
  <si>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</si>
  <si>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</si>
  <si>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</si>
  <si>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</si>
  <si>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</si>
  <si>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</si>
  <si>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</si>
  <si>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</si>
  <si>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</si>
  <si>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</si>
  <si>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</si>
  <si>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</si>
  <si>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</si>
  <si>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</si>
  <si>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</si>
  <si>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</si>
  <si>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</si>
  <si>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</si>
  <si>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</si>
  <si>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</si>
  <si>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</si>
  <si>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</si>
  <si>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</si>
  <si>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</si>
  <si>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</si>
  <si>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</si>
  <si>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</si>
  <si>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</si>
  <si>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</si>
  <si>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</si>
  <si>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</si>
  <si>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</si>
  <si>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</si>
  <si>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</si>
  <si>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</si>
  <si>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</si>
  <si>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</si>
  <si>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</si>
  <si>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</si>
  <si>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</si>
  <si>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</si>
  <si>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</si>
  <si>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</si>
  <si>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</si>
  <si>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</si>
  <si>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</si>
  <si>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</si>
  <si>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</si>
  <si>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</si>
  <si>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</si>
  <si>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</si>
  <si>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</si>
  <si>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</si>
  <si>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</si>
  <si>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</si>
  <si>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</si>
  <si>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</si>
  <si>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</si>
  <si>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</si>
  <si>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</si>
  <si>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</si>
  <si>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</si>
  <si>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</si>
  <si>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</si>
  <si>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</si>
  <si>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</si>
  <si>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</si>
  <si>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</si>
  <si>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</si>
  <si>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</si>
  <si>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</si>
  <si>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</si>
  <si>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</si>
  <si>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</si>
  <si>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</si>
  <si>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</si>
  <si>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</si>
  <si>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</si>
  <si>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</si>
  <si>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</si>
  <si>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</si>
  <si>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</si>
  <si>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</si>
  <si>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</si>
  <si>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</si>
  <si>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</si>
  <si>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</si>
  <si>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</si>
  <si>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</si>
  <si>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</si>
  <si>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</si>
  <si>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</si>
  <si>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</si>
  <si>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</si>
  <si>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</si>
  <si>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</si>
  <si>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</si>
  <si>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</si>
  <si>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</si>
  <si>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</si>
  <si>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</si>
  <si>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</si>
  <si>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</si>
  <si>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</si>
  <si>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</si>
  <si>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</si>
  <si>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</si>
  <si>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</si>
  <si>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</si>
  <si>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</si>
  <si>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</si>
  <si>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</si>
  <si>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</si>
  <si>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</si>
  <si>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</si>
  <si>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</si>
  <si>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</si>
  <si>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</si>
  <si>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</si>
  <si>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</si>
  <si>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</si>
  <si>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</si>
  <si>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</si>
  <si>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</si>
  <si>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</si>
  <si>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</si>
  <si>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</si>
  <si>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</si>
  <si>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</si>
  <si>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</si>
  <si>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</si>
  <si>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</si>
  <si>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</si>
  <si>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</si>
  <si>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</si>
  <si>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</si>
  <si>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</si>
  <si>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</si>
  <si>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</si>
  <si>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</si>
  <si>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</si>
  <si>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</si>
  <si>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</si>
  <si>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</si>
  <si>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</si>
  <si>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</si>
  <si>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</si>
  <si>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</si>
  <si>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</si>
  <si>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</si>
  <si>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</si>
  <si>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</si>
  <si>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</si>
  <si>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</si>
  <si>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</si>
  <si>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</si>
  <si>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</si>
  <si>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</si>
  <si>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</si>
  <si>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</si>
  <si>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</si>
  <si>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</si>
  <si>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</si>
  <si>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</si>
  <si>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</si>
  <si>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</si>
  <si>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</si>
  <si>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</si>
  <si>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</si>
  <si>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</si>
  <si>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</si>
  <si>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</si>
  <si>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</si>
  <si>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</si>
  <si>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</si>
  <si>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</si>
  <si>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</si>
  <si>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</si>
  <si>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</si>
  <si>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</si>
  <si>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</si>
  <si>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</si>
  <si>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</si>
  <si>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</si>
  <si>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</si>
  <si>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</si>
  <si>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</si>
  <si>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</si>
  <si>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</si>
  <si>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</si>
  <si>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</si>
  <si>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</si>
  <si>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</si>
  <si>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</si>
  <si>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</si>
  <si>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</si>
  <si>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</si>
  <si>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</si>
  <si>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</si>
  <si>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</si>
  <si>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</si>
  <si>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</si>
  <si>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</si>
  <si>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</si>
  <si>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</si>
  <si>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</si>
  <si>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</si>
  <si>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</si>
  <si>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</si>
  <si>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</si>
  <si>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</si>
  <si>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</si>
  <si>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</si>
  <si>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</si>
  <si>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</si>
  <si>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</si>
  <si>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</si>
  <si>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</si>
  <si>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瑞穂町下水道事業会計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</si>
  <si>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</si>
  <si>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</si>
  <si>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</si>
  <si>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</si>
  <si>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瑞穂町後期高齢者医療特別会計</t>
    <phoneticPr fontId="5"/>
  </si>
  <si>
    <t>(Ｆ)</t>
    <phoneticPr fontId="5"/>
  </si>
  <si>
    <t>瑞穂町国民健康保険特別会計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</si>
  <si>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</si>
  <si>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</si>
  <si>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</si>
  <si>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</si>
  <si>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</si>
  <si>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</si>
  <si>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</si>
  <si>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</si>
  <si>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</si>
  <si>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</si>
  <si>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</si>
  <si>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</si>
  <si>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</si>
  <si>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</si>
  <si>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</si>
  <si>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</si>
  <si>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</si>
  <si>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</si>
  <si>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</si>
  <si>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</si>
  <si>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</si>
  <si>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</si>
  <si>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</si>
  <si>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</si>
  <si>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</si>
  <si>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</si>
  <si>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</si>
  <si>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</si>
  <si>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</si>
  <si>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</si>
  <si>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</si>
  <si>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</si>
  <si>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</si>
  <si>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</si>
  <si>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</si>
  <si>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</si>
  <si>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</si>
  <si>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</si>
  <si>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</si>
  <si>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</si>
  <si>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</si>
  <si>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</si>
  <si>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</si>
  <si>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</si>
  <si>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</si>
  <si>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</si>
  <si>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</si>
  <si>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</si>
  <si>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</si>
  <si>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</si>
  <si>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</si>
  <si>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</si>
  <si>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</si>
  <si>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</si>
  <si>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</si>
  <si>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</si>
  <si>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</si>
  <si>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</si>
  <si>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</si>
  <si>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</si>
  <si>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</si>
  <si>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</si>
  <si>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</si>
  <si>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</si>
  <si>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</si>
  <si>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</si>
  <si>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</si>
  <si>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</si>
  <si>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</si>
  <si>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</si>
  <si>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</si>
  <si>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</si>
  <si>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</si>
  <si>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</si>
  <si>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</si>
  <si>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</si>
  <si>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</si>
  <si>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</si>
  <si>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</si>
  <si>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</si>
  <si>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</si>
  <si>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</si>
  <si>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</si>
  <si>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</si>
  <si>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1.81</t>
  </si>
  <si>
    <t>▲ 4.93</t>
  </si>
  <si>
    <t>▲ 6.45</t>
  </si>
  <si>
    <t>▲ 6.15</t>
  </si>
  <si>
    <t>▲ 4.66</t>
  </si>
  <si>
    <t>一般会計</t>
  </si>
  <si>
    <t>瑞穂町下水道事業会計</t>
  </si>
  <si>
    <t>瑞穂町介護保険特別会計</t>
  </si>
  <si>
    <t>瑞穂町国民健康保険特別会計</t>
  </si>
  <si>
    <t>瑞穂町後期高齢者医療特別会計</t>
  </si>
  <si>
    <t>福生都市計画瑞穂町箱根ケ崎駅西土地区画整理事業特別会計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</si>
  <si>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</si>
  <si>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</si>
  <si>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</si>
  <si>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</si>
  <si>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</si>
  <si>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</si>
  <si>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</si>
  <si>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</si>
  <si>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</si>
  <si>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</si>
  <si>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</si>
  <si>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東京たま広域資源循環組合</t>
    <rPh sb="0" eb="2">
      <t>トウキョウ</t>
    </rPh>
    <rPh sb="4" eb="6">
      <t>コウイキ</t>
    </rPh>
    <rPh sb="6" eb="8">
      <t>シゲン</t>
    </rPh>
    <rPh sb="8" eb="10">
      <t>ジュンカン</t>
    </rPh>
    <rPh sb="10" eb="12">
      <t>クミアイ</t>
    </rPh>
    <phoneticPr fontId="35"/>
  </si>
  <si>
    <t>瑞穂斎場組合</t>
    <rPh sb="0" eb="2">
      <t>ミズホ</t>
    </rPh>
    <rPh sb="2" eb="4">
      <t>サイジョウ</t>
    </rPh>
    <rPh sb="4" eb="6">
      <t>クミアイ</t>
    </rPh>
    <phoneticPr fontId="35"/>
  </si>
  <si>
    <t>西多摩衛生組合</t>
    <rPh sb="0" eb="3">
      <t>ニシタマ</t>
    </rPh>
    <rPh sb="3" eb="5">
      <t>エイセイ</t>
    </rPh>
    <rPh sb="5" eb="7">
      <t>クミアイ</t>
    </rPh>
    <phoneticPr fontId="35"/>
  </si>
  <si>
    <t>羽村・瑞穂地区学校給食組合</t>
    <rPh sb="0" eb="2">
      <t>ハムラ</t>
    </rPh>
    <rPh sb="3" eb="5">
      <t>ミズホ</t>
    </rPh>
    <rPh sb="5" eb="7">
      <t>チク</t>
    </rPh>
    <rPh sb="7" eb="9">
      <t>ガッコウ</t>
    </rPh>
    <rPh sb="9" eb="11">
      <t>キュウショク</t>
    </rPh>
    <rPh sb="11" eb="13">
      <t>クミアイ</t>
    </rPh>
    <phoneticPr fontId="3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</si>
  <si>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5"/>
  </si>
  <si>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</si>
  <si>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</si>
  <si>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東京都市町村職員退職手当組合</t>
    <rPh sb="0" eb="3">
      <t>トウキョウト</t>
    </rPh>
    <rPh sb="3" eb="6">
      <t>シチョウソン</t>
    </rPh>
    <rPh sb="6" eb="8">
      <t>ショクイン</t>
    </rPh>
    <rPh sb="8" eb="10">
      <t>タイショク</t>
    </rPh>
    <rPh sb="10" eb="12">
      <t>テアテ</t>
    </rPh>
    <rPh sb="12" eb="14">
      <t>クミアイ</t>
    </rPh>
    <phoneticPr fontId="35"/>
  </si>
  <si>
    <t>福生病院企業団</t>
    <rPh sb="0" eb="2">
      <t>フッサ</t>
    </rPh>
    <rPh sb="2" eb="4">
      <t>ビョウイン</t>
    </rPh>
    <rPh sb="4" eb="6">
      <t>キギョウ</t>
    </rPh>
    <rPh sb="6" eb="7">
      <t>ダン</t>
    </rPh>
    <phoneticPr fontId="35"/>
  </si>
  <si>
    <t>公共施設建設基金</t>
    <rPh sb="0" eb="2">
      <t>コウキョウ</t>
    </rPh>
    <rPh sb="2" eb="4">
      <t>シセツ</t>
    </rPh>
    <rPh sb="4" eb="6">
      <t>ケンセツ</t>
    </rPh>
    <rPh sb="6" eb="8">
      <t>キキン</t>
    </rPh>
    <phoneticPr fontId="18"/>
  </si>
  <si>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8"/>
  </si>
  <si>
    <t>多摩都市モノレール基金</t>
    <rPh sb="0" eb="2">
      <t>タマ</t>
    </rPh>
    <rPh sb="2" eb="4">
      <t>トシ</t>
    </rPh>
    <rPh sb="9" eb="11">
      <t>キキン</t>
    </rPh>
    <phoneticPr fontId="19"/>
  </si>
  <si>
    <t>社会福祉基金</t>
    <rPh sb="0" eb="2">
      <t>シャカイ</t>
    </rPh>
    <rPh sb="2" eb="4">
      <t>フクシ</t>
    </rPh>
    <rPh sb="4" eb="6">
      <t>キキン</t>
    </rPh>
    <phoneticPr fontId="19"/>
  </si>
  <si>
    <t>瑞穂斎場周辺整備基金</t>
    <rPh sb="0" eb="2">
      <t>ミズホ</t>
    </rPh>
    <rPh sb="2" eb="4">
      <t>サイジョウ</t>
    </rPh>
    <rPh sb="4" eb="6">
      <t>シュウヘン</t>
    </rPh>
    <rPh sb="6" eb="8">
      <t>セイビ</t>
    </rPh>
    <rPh sb="8" eb="10">
      <t>キキン</t>
    </rPh>
    <phoneticPr fontId="19"/>
  </si>
  <si>
    <t>土地開発公社</t>
    <rPh sb="0" eb="2">
      <t>トチ</t>
    </rPh>
    <rPh sb="2" eb="4">
      <t>カイハツ</t>
    </rPh>
    <rPh sb="4" eb="6">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</si>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</sst>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9771-450C-8B2F-A57DD705E3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67286</c:v>
                </c:pt>
                <c:pt idx="1">
                  <c:v>77037</c:v>
                </c:pt>
                <c:pt idx="2">
                  <c:v>96293</c:v>
                </c:pt>
                <c:pt idx="3">
                  <c:v>120984</c:v>
                </c:pt>
                <c:pt idx="4">
                  <c:v>73744</c:v>
                </c:pt>
              </c:numCache>
            </c:numRef>
          </c:val>
          <c:smooth val="0"/>
          <c:extLst>
            <c:ext xmlns:c16="http://schemas.microsoft.com/office/drawing/2014/chart" uri="{C3380CC4-5D6E-409C-BE32-E72D297353CC}">
              <c16:uniqueId val="{00000001-9771-450C-8B2F-A57DD705E3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c:v>
                </c:pt>
                <c:pt idx="1">
                  <c:v>5.89</c:v>
                </c:pt>
                <c:pt idx="2">
                  <c:v>2.72</c:v>
                </c:pt>
                <c:pt idx="3">
                  <c:v>3.78</c:v>
                </c:pt>
                <c:pt idx="4">
                  <c:v>5.45</c:v>
                </c:pt>
              </c:numCache>
            </c:numRef>
          </c:val>
          <c:extLst>
            <c:ext xmlns:c16="http://schemas.microsoft.com/office/drawing/2014/chart" uri="{C3380CC4-5D6E-409C-BE32-E72D297353CC}">
              <c16:uniqueId val="{00000000-2FDB-42C4-88AB-47C53AFF59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34.200000000000003</c:v>
                </c:pt>
                <c:pt idx="1">
                  <c:v>31.03</c:v>
                </c:pt>
                <c:pt idx="2">
                  <c:v>28.9</c:v>
                </c:pt>
                <c:pt idx="3">
                  <c:v>21.02</c:v>
                </c:pt>
                <c:pt idx="4">
                  <c:v>14.37</c:v>
                </c:pt>
              </c:numCache>
            </c:numRef>
          </c:val>
          <c:extLst>
            <c:ext xmlns:c16="http://schemas.microsoft.com/office/drawing/2014/chart" uri="{C3380CC4-5D6E-409C-BE32-E72D297353CC}">
              <c16:uniqueId val="{00000001-2FDB-42C4-88AB-47C53AFF59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c:v>
                </c:pt>
                <c:pt idx="1">
                  <c:v>-4.93</c:v>
                </c:pt>
                <c:pt idx="2">
                  <c:v>-6.45</c:v>
                </c:pt>
                <c:pt idx="3">
                  <c:v>-6.15</c:v>
                </c:pt>
                <c:pt idx="4">
                  <c:v>-4.66</c:v>
                </c:pt>
              </c:numCache>
            </c:numRef>
          </c:val>
          <c:smooth val="0"/>
          <c:extLst>
            <c:ext xmlns:c16="http://schemas.microsoft.com/office/drawing/2014/chart" uri="{C3380CC4-5D6E-409C-BE32-E72D297353CC}">
              <c16:uniqueId val="{00000002-2FDB-42C4-88AB-47C53AFF59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0.15</c:v>
                </c:pt>
                <c:pt idx="4">
                  <c:v>#N/A</c:v>
                </c:pt>
                <c:pt idx="5">
                  <c:v>0.46</c:v>
                </c:pt>
                <c:pt idx="6">
                  <c:v>#N/A</c:v>
                </c:pt>
                <c:pt idx="7">
                  <c:v>1.79</c:v>
                </c:pt>
                <c:pt idx="8">
                  <c:v>0</c:v>
                </c:pt>
                <c:pt idx="9">
                  <c:v>0</c:v>
                </c:pt>
              </c:numCache>
            </c:numRef>
          </c:val>
          <c:extLst>
            <c:ext xmlns:c16="http://schemas.microsoft.com/office/drawing/2014/chart" uri="{C3380CC4-5D6E-409C-BE32-E72D297353CC}">
              <c16:uniqueId val="{00000000-6356-46EE-BFD8-3C12897609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56-46EE-BFD8-3C12897609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56-46EE-BFD8-3C12897609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56-46EE-BFD8-3C1289760904}"/>
            </c:ext>
          </c:extLst>
        </c:ser>
        <c:ser>
          <c:idx val="4"/>
          <c:order val="4"/>
          <c:tx>
            <c:strRef>
              <c:f>データシート!$A$31</c:f>
              <c:strCache>
                <c:ptCount val="1"/>
                <c:pt idx="0">
                  <c:v>福生都市計画瑞穂町箱根ケ崎駅西土地区画整理事業特別会計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0.09</c:v>
                </c:pt>
                <c:pt idx="4">
                  <c:v>#N/A</c:v>
                </c:pt>
                <c:pt idx="5">
                  <c:v>0.22</c:v>
                </c:pt>
                <c:pt idx="6">
                  <c:v>#N/A</c:v>
                </c:pt>
                <c:pt idx="7">
                  <c:v>0.88</c:v>
                </c:pt>
                <c:pt idx="8">
                  <c:v>#N/A</c:v>
                </c:pt>
                <c:pt idx="9">
                  <c:v>0</c:v>
                </c:pt>
              </c:numCache>
            </c:numRef>
          </c:val>
          <c:extLst>
            <c:ext xmlns:c16="http://schemas.microsoft.com/office/drawing/2014/chart" uri="{C3380CC4-5D6E-409C-BE32-E72D297353CC}">
              <c16:uniqueId val="{00000004-6356-46EE-BFD8-3C1289760904}"/>
            </c:ext>
          </c:extLst>
        </c:ser>
        <c:ser>
          <c:idx val="5"/>
          <c:order val="5"/>
          <c:tx>
            <c:strRef>
              <c:f>データシート!$A$32</c:f>
              <c:strCache>
                <c:ptCount val="1"/>
                <c:pt idx="0">
                  <c:v>瑞穂町後期高齢者医療特別会計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0.13</c:v>
                </c:pt>
                <c:pt idx="4">
                  <c:v>#N/A</c:v>
                </c:pt>
                <c:pt idx="5">
                  <c:v>0.12</c:v>
                </c:pt>
                <c:pt idx="6">
                  <c:v>#N/A</c:v>
                </c:pt>
                <c:pt idx="7">
                  <c:v>0.11</c:v>
                </c:pt>
                <c:pt idx="8">
                  <c:v>#N/A</c:v>
                </c:pt>
                <c:pt idx="9">
                  <c:v>0.09</c:v>
                </c:pt>
              </c:numCache>
            </c:numRef>
          </c:val>
          <c:extLst>
            <c:ext xmlns:c16="http://schemas.microsoft.com/office/drawing/2014/chart" uri="{C3380CC4-5D6E-409C-BE32-E72D297353CC}">
              <c16:uniqueId val="{00000005-6356-46EE-BFD8-3C1289760904}"/>
            </c:ext>
          </c:extLst>
        </c:ser>
        <c:ser>
          <c:idx val="6"/>
          <c:order val="6"/>
          <c:tx>
            <c:strRef>
              <c:f>データシート!$A$33</c:f>
              <c:strCache>
                <c:ptCount val="1"/>
                <c:pt idx="0">
                  <c:v>瑞穂町国民健康保険特別会計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1.21</c:v>
                </c:pt>
                <c:pt idx="4">
                  <c:v>#N/A</c:v>
                </c:pt>
                <c:pt idx="5">
                  <c:v>0.22</c:v>
                </c:pt>
                <c:pt idx="6">
                  <c:v>#N/A</c:v>
                </c:pt>
                <c:pt idx="7">
                  <c:v>0.59</c:v>
                </c:pt>
                <c:pt idx="8">
                  <c:v>#N/A</c:v>
                </c:pt>
                <c:pt idx="9">
                  <c:v>0.41</c:v>
                </c:pt>
              </c:numCache>
            </c:numRef>
          </c:val>
          <c:extLst>
            <c:ext xmlns:c16="http://schemas.microsoft.com/office/drawing/2014/chart" uri="{C3380CC4-5D6E-409C-BE32-E72D297353CC}">
              <c16:uniqueId val="{00000006-6356-46EE-BFD8-3C1289760904}"/>
            </c:ext>
          </c:extLst>
        </c:ser>
        <c:ser>
          <c:idx val="7"/>
          <c:order val="7"/>
          <c:tx>
            <c:strRef>
              <c:f>データシート!$A$34</c:f>
              <c:strCache>
                <c:ptCount val="1"/>
                <c:pt idx="0">
                  <c:v>瑞穂町介護保険特別会計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0.37</c:v>
                </c:pt>
                <c:pt idx="4">
                  <c:v>#N/A</c:v>
                </c:pt>
                <c:pt idx="5">
                  <c:v>0.56999999999999995</c:v>
                </c:pt>
                <c:pt idx="6">
                  <c:v>#N/A</c:v>
                </c:pt>
                <c:pt idx="7">
                  <c:v>0.06</c:v>
                </c:pt>
                <c:pt idx="8">
                  <c:v>#N/A</c:v>
                </c:pt>
                <c:pt idx="9">
                  <c:v>0.84</c:v>
                </c:pt>
              </c:numCache>
            </c:numRef>
          </c:val>
          <c:extLst>
            <c:ext xmlns:c16="http://schemas.microsoft.com/office/drawing/2014/chart" uri="{C3380CC4-5D6E-409C-BE32-E72D297353CC}">
              <c16:uniqueId val="{00000007-6356-46EE-BFD8-3C1289760904}"/>
            </c:ext>
          </c:extLst>
        </c:ser>
        <c:ser>
          <c:idx val="8"/>
          <c:order val="8"/>
          <c:tx>
            <c:strRef>
              <c:f>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1.37</c:v>
                </c:pt>
              </c:numCache>
            </c:numRef>
          </c:val>
          <c:extLst>
            <c:ext xmlns:c16="http://schemas.microsoft.com/office/drawing/2014/chart" uri="{C3380CC4-5D6E-409C-BE32-E72D297353CC}">
              <c16:uniqueId val="{00000008-6356-46EE-BFD8-3C12897609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6.76</c:v>
                </c:pt>
                <c:pt idx="2">
                  <c:v>#N/A</c:v>
                </c:pt>
                <c:pt idx="3">
                  <c:v>5.8</c:v>
                </c:pt>
                <c:pt idx="4">
                  <c:v>#N/A</c:v>
                </c:pt>
                <c:pt idx="5">
                  <c:v>2.48</c:v>
                </c:pt>
                <c:pt idx="6">
                  <c:v>#N/A</c:v>
                </c:pt>
                <c:pt idx="7">
                  <c:v>2.89</c:v>
                </c:pt>
                <c:pt idx="8">
                  <c:v>#N/A</c:v>
                </c:pt>
                <c:pt idx="9">
                  <c:v>5.45</c:v>
                </c:pt>
              </c:numCache>
            </c:numRef>
          </c:val>
          <c:extLst>
            <c:ext xmlns:c16="http://schemas.microsoft.com/office/drawing/2014/chart" uri="{C3380CC4-5D6E-409C-BE32-E72D297353CC}">
              <c16:uniqueId val="{00000009-6356-46EE-BFD8-3C12897609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822</c:v>
                </c:pt>
                <c:pt idx="5">
                  <c:v>791</c:v>
                </c:pt>
                <c:pt idx="8">
                  <c:v>747</c:v>
                </c:pt>
                <c:pt idx="11">
                  <c:v>796</c:v>
                </c:pt>
                <c:pt idx="14">
                  <c:v>687</c:v>
                </c:pt>
              </c:numCache>
            </c:numRef>
          </c:val>
          <c:extLst>
            <c:ext xmlns:c16="http://schemas.microsoft.com/office/drawing/2014/chart" uri="{C3380CC4-5D6E-409C-BE32-E72D297353CC}">
              <c16:uniqueId val="{00000000-E455-486D-AC1B-72A6CF264F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55-486D-AC1B-72A6CF264F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455-486D-AC1B-72A6CF264F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126</c:v>
                </c:pt>
                <c:pt idx="3">
                  <c:v>127</c:v>
                </c:pt>
                <c:pt idx="6">
                  <c:v>130</c:v>
                </c:pt>
                <c:pt idx="9">
                  <c:v>137</c:v>
                </c:pt>
                <c:pt idx="12">
                  <c:v>139</c:v>
                </c:pt>
              </c:numCache>
            </c:numRef>
          </c:val>
          <c:extLst>
            <c:ext xmlns:c16="http://schemas.microsoft.com/office/drawing/2014/chart" uri="{C3380CC4-5D6E-409C-BE32-E72D297353CC}">
              <c16:uniqueId val="{00000003-E455-486D-AC1B-72A6CF264F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166</c:v>
                </c:pt>
                <c:pt idx="6">
                  <c:v>168</c:v>
                </c:pt>
                <c:pt idx="9">
                  <c:v>168</c:v>
                </c:pt>
                <c:pt idx="12">
                  <c:v>95</c:v>
                </c:pt>
              </c:numCache>
            </c:numRef>
          </c:val>
          <c:extLst>
            <c:ext xmlns:c16="http://schemas.microsoft.com/office/drawing/2014/chart" uri="{C3380CC4-5D6E-409C-BE32-E72D297353CC}">
              <c16:uniqueId val="{00000004-E455-486D-AC1B-72A6CF264F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55-486D-AC1B-72A6CF264F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55-486D-AC1B-72A6CF264F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548</c:v>
                </c:pt>
                <c:pt idx="3">
                  <c:v>562</c:v>
                </c:pt>
                <c:pt idx="6">
                  <c:v>501</c:v>
                </c:pt>
                <c:pt idx="9">
                  <c:v>498</c:v>
                </c:pt>
                <c:pt idx="12">
                  <c:v>516</c:v>
                </c:pt>
              </c:numCache>
            </c:numRef>
          </c:val>
          <c:extLst>
            <c:ext xmlns:c16="http://schemas.microsoft.com/office/drawing/2014/chart" uri="{C3380CC4-5D6E-409C-BE32-E72D297353CC}">
              <c16:uniqueId val="{00000007-E455-486D-AC1B-72A6CF264F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c:v>
                </c:pt>
                <c:pt idx="2">
                  <c:v>#N/A</c:v>
                </c:pt>
                <c:pt idx="3">
                  <c:v>#N/A</c:v>
                </c:pt>
                <c:pt idx="4">
                  <c:v>65</c:v>
                </c:pt>
                <c:pt idx="5">
                  <c:v>#N/A</c:v>
                </c:pt>
                <c:pt idx="6">
                  <c:v>#N/A</c:v>
                </c:pt>
                <c:pt idx="7">
                  <c:v>53</c:v>
                </c:pt>
                <c:pt idx="8">
                  <c:v>#N/A</c:v>
                </c:pt>
                <c:pt idx="9">
                  <c:v>#N/A</c:v>
                </c:pt>
                <c:pt idx="10">
                  <c:v>8</c:v>
                </c:pt>
                <c:pt idx="11">
                  <c:v>#N/A</c:v>
                </c:pt>
                <c:pt idx="12">
                  <c:v>#N/A</c:v>
                </c:pt>
                <c:pt idx="13">
                  <c:v>64</c:v>
                </c:pt>
                <c:pt idx="14">
                  <c:v>#N/A</c:v>
                </c:pt>
              </c:numCache>
            </c:numRef>
          </c:val>
          <c:smooth val="0"/>
          <c:extLst>
            <c:ext xmlns:c16="http://schemas.microsoft.com/office/drawing/2014/chart" uri="{C3380CC4-5D6E-409C-BE32-E72D297353CC}">
              <c16:uniqueId val="{00000008-E455-486D-AC1B-72A6CF264F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5095</c:v>
                </c:pt>
                <c:pt idx="5">
                  <c:v>4664</c:v>
                </c:pt>
                <c:pt idx="8">
                  <c:v>4277</c:v>
                </c:pt>
                <c:pt idx="11">
                  <c:v>3910</c:v>
                </c:pt>
                <c:pt idx="14">
                  <c:v>3543</c:v>
                </c:pt>
              </c:numCache>
            </c:numRef>
          </c:val>
          <c:extLst>
            <c:ext xmlns:c16="http://schemas.microsoft.com/office/drawing/2014/chart" uri="{C3380CC4-5D6E-409C-BE32-E72D297353CC}">
              <c16:uniqueId val="{00000000-93B9-4F3B-B639-50B61ED613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3288</c:v>
                </c:pt>
                <c:pt idx="5">
                  <c:v>3449</c:v>
                </c:pt>
                <c:pt idx="8">
                  <c:v>3598</c:v>
                </c:pt>
                <c:pt idx="11">
                  <c:v>4049</c:v>
                </c:pt>
                <c:pt idx="14">
                  <c:v>3956</c:v>
                </c:pt>
              </c:numCache>
            </c:numRef>
          </c:val>
          <c:extLst>
            <c:ext xmlns:c16="http://schemas.microsoft.com/office/drawing/2014/chart" uri="{C3380CC4-5D6E-409C-BE32-E72D297353CC}">
              <c16:uniqueId val="{00000001-93B9-4F3B-B639-50B61ED613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7222</c:v>
                </c:pt>
                <c:pt idx="5">
                  <c:v>7096</c:v>
                </c:pt>
                <c:pt idx="8">
                  <c:v>6659</c:v>
                </c:pt>
                <c:pt idx="11">
                  <c:v>5390</c:v>
                </c:pt>
                <c:pt idx="14">
                  <c:v>5018</c:v>
                </c:pt>
              </c:numCache>
            </c:numRef>
          </c:val>
          <c:extLst>
            <c:ext xmlns:c16="http://schemas.microsoft.com/office/drawing/2014/chart" uri="{C3380CC4-5D6E-409C-BE32-E72D297353CC}">
              <c16:uniqueId val="{00000002-93B9-4F3B-B639-50B61ED613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9-4F3B-B639-50B61ED613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9-4F3B-B639-50B61ED613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9-4F3B-B639-50B61ED613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1630</c:v>
                </c:pt>
                <c:pt idx="3">
                  <c:v>1584</c:v>
                </c:pt>
                <c:pt idx="6">
                  <c:v>1512</c:v>
                </c:pt>
                <c:pt idx="9">
                  <c:v>1496</c:v>
                </c:pt>
                <c:pt idx="12">
                  <c:v>1463</c:v>
                </c:pt>
              </c:numCache>
            </c:numRef>
          </c:val>
          <c:extLst>
            <c:ext xmlns:c16="http://schemas.microsoft.com/office/drawing/2014/chart" uri="{C3380CC4-5D6E-409C-BE32-E72D297353CC}">
              <c16:uniqueId val="{00000006-93B9-4F3B-B639-50B61ED613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1519</c:v>
                </c:pt>
                <c:pt idx="3">
                  <c:v>1337</c:v>
                </c:pt>
                <c:pt idx="6">
                  <c:v>1165</c:v>
                </c:pt>
                <c:pt idx="9">
                  <c:v>1009</c:v>
                </c:pt>
                <c:pt idx="12">
                  <c:v>914</c:v>
                </c:pt>
              </c:numCache>
            </c:numRef>
          </c:val>
          <c:extLst>
            <c:ext xmlns:c16="http://schemas.microsoft.com/office/drawing/2014/chart" uri="{C3380CC4-5D6E-409C-BE32-E72D297353CC}">
              <c16:uniqueId val="{00000007-93B9-4F3B-B639-50B61ED613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1816</c:v>
                </c:pt>
                <c:pt idx="3">
                  <c:v>1788</c:v>
                </c:pt>
                <c:pt idx="6">
                  <c:v>1760</c:v>
                </c:pt>
                <c:pt idx="9">
                  <c:v>1843</c:v>
                </c:pt>
                <c:pt idx="12">
                  <c:v>1664</c:v>
                </c:pt>
              </c:numCache>
            </c:numRef>
          </c:val>
          <c:extLst>
            <c:ext xmlns:c16="http://schemas.microsoft.com/office/drawing/2014/chart" uri="{C3380CC4-5D6E-409C-BE32-E72D297353CC}">
              <c16:uniqueId val="{00000008-93B9-4F3B-B639-50B61ED613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669</c:v>
                </c:pt>
                <c:pt idx="3">
                  <c:v>669</c:v>
                </c:pt>
                <c:pt idx="6">
                  <c:v>669</c:v>
                </c:pt>
                <c:pt idx="9">
                  <c:v>669</c:v>
                </c:pt>
                <c:pt idx="12">
                  <c:v>708</c:v>
                </c:pt>
              </c:numCache>
            </c:numRef>
          </c:val>
          <c:extLst>
            <c:ext xmlns:c16="http://schemas.microsoft.com/office/drawing/2014/chart" uri="{C3380CC4-5D6E-409C-BE32-E72D297353CC}">
              <c16:uniqueId val="{00000009-93B9-4F3B-B639-50B61ED613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5818</c:v>
                </c:pt>
                <c:pt idx="3">
                  <c:v>6143</c:v>
                </c:pt>
                <c:pt idx="6">
                  <c:v>6814</c:v>
                </c:pt>
                <c:pt idx="9">
                  <c:v>7925</c:v>
                </c:pt>
                <c:pt idx="12">
                  <c:v>8172</c:v>
                </c:pt>
              </c:numCache>
            </c:numRef>
          </c:val>
          <c:extLst>
            <c:ext xmlns:c16="http://schemas.microsoft.com/office/drawing/2014/chart" uri="{C3380CC4-5D6E-409C-BE32-E72D297353CC}">
              <c16:uniqueId val="{0000000A-93B9-4F3B-B639-50B61ED613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404</c:v>
                </c:pt>
                <c:pt idx="14">
                  <c:v>#N/A</c:v>
                </c:pt>
              </c:numCache>
            </c:numRef>
          </c:val>
          <c:smooth val="0"/>
          <c:extLst>
            <c:ext xmlns:c16="http://schemas.microsoft.com/office/drawing/2014/chart" uri="{C3380CC4-5D6E-409C-BE32-E72D297353CC}">
              <c16:uniqueId val="{0000000B-93B9-4F3B-B639-50B61ED613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1992</c:v>
                </c:pt>
                <c:pt idx="1">
                  <c:v>1480</c:v>
                </c:pt>
                <c:pt idx="2">
                  <c:v>1025</c:v>
                </c:pt>
              </c:numCache>
            </c:numRef>
          </c:val>
          <c:extLst>
            <c:ext xmlns:c16="http://schemas.microsoft.com/office/drawing/2014/chart" uri="{C3380CC4-5D6E-409C-BE32-E72D297353CC}">
              <c16:uniqueId val="{00000000-0E97-4899-9F3C-C150ADA6F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97-4899-9F3C-C150ADA6F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4866</c:v>
                </c:pt>
                <c:pt idx="1">
                  <c:v>4117</c:v>
                </c:pt>
                <c:pt idx="2">
                  <c:v>4321</c:v>
                </c:pt>
              </c:numCache>
            </c:numRef>
          </c:val>
          <c:extLst>
            <c:ext xmlns:c16="http://schemas.microsoft.com/office/drawing/2014/chart" uri="{C3380CC4-5D6E-409C-BE32-E72D297353CC}">
              <c16:uniqueId val="{00000002-0E97-4899-9F3C-C150ADA6FE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公営企業債（下水道事業債）の元利償還金に対する繰入金については、令和２年度から下水道事業会計が法適用となったことにより、準元利償還金の算定方法が変更となった影響を受け、前年度より</a:t>
          </a:r>
          <a:r>
            <a:rPr kumimoji="1" lang="en-US" altLang="ja-JP" sz="1200">
              <a:latin typeface="ＭＳ ゴシック" pitchFamily="49" charset="-128"/>
              <a:ea typeface="ＭＳ ゴシック" pitchFamily="49" charset="-128"/>
            </a:rPr>
            <a:t>7,300</a:t>
          </a:r>
          <a:r>
            <a:rPr kumimoji="1" lang="ja-JP" altLang="en-US" sz="1200">
              <a:latin typeface="ＭＳ ゴシック" pitchFamily="49" charset="-128"/>
              <a:ea typeface="ＭＳ ゴシック" pitchFamily="49" charset="-128"/>
            </a:rPr>
            <a:t>万円減少しています。また、一部事務組合等の発行した地方債の償還は順調に進んでいますが、組合等が起こした地方債の元利償還金に対する負担金等は増加傾向となっています。一方、普通会計の元利償還金は平成２９年度に起債した箱根ケ崎駅西土地区画整理事業債の償還が開始となったことにより前年度比で増加しており、元利償還金全体では前年度比で増加しました。</a:t>
          </a:r>
        </a:p>
        <a:p>
          <a:r>
            <a:rPr kumimoji="1" lang="ja-JP" altLang="en-US" sz="1200">
              <a:latin typeface="ＭＳ ゴシック" pitchFamily="49" charset="-128"/>
              <a:ea typeface="ＭＳ ゴシック" pitchFamily="49" charset="-128"/>
            </a:rPr>
            <a:t>　今後も地方債に依存しない財政運営と、元利償還金の経年推移を見据えた地方債管理に努めます。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将来負担額については、新庁舎建設事業に伴い公共建設基金を取崩（</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億円）たことにより、充当可能基金が約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億円減少しました。</a:t>
          </a:r>
        </a:p>
        <a:p>
          <a:r>
            <a:rPr kumimoji="1" lang="ja-JP" altLang="en-US" sz="1400">
              <a:latin typeface="ＭＳ ゴシック" pitchFamily="49" charset="-128"/>
              <a:ea typeface="ＭＳ ゴシック" pitchFamily="49" charset="-128"/>
            </a:rPr>
            <a:t>　充当可能財源の減額の影響が大きく、将来負担比率の分子は前年度比約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億円増加しました。今後については将来負担を高めることのないよう、地方債に依存しない計画的な事業実施に努めます。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特定防衛施設周辺整備調整交付金事業基金を、平成２９年度から多摩都市モノレール基金を創設し、積立を開始しました。しかし、財政調整基金の取り崩し額が増となったことや、その他の特定目的基金については利子のみの積立を行う一方各種事業に対して取り崩しを行っているため、基金全体の残高は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防衛施設周辺整備調整交付金事業基金及び多摩都市モノレール基金については継続して元金部分の積立を行っていきますが、他の基金については積立を行う余力がないのが現状です。今後も基金残高の急激な低下を招くことのない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２年度は図書館改修事業への充当も行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公共施設建設基金については、利子を積み立てた一方、新庁舎建設工事に要する経費に充当を行ったため、前年度比で約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リサイクルプラザ運転業務委託料や郷土資料館指定管理者委託料などに要する経費に加え、令和２年度は図書館改修事業へ充当を行いましたが、それを上回る積立を行うことができ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公共施設建設基金については、令和３年度以降の大規模な施設改修工事等を予定していないため、残高を維持できる見込みです。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特定防衛施設周辺整備調整交付金事業基金については、引き続き充当可能な事業の選定を行い、計画的な運用を行っていきます。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多摩都市モノレール基金については、今後も元金の積み立てを行えるよう計画的な事業進捗に努めます。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億円を積み立てた一方、財源不足を補てんするための取崩額が約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万円となり、相殺して約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減債基金については財政調整基金の減少を考慮し、平成３０年度に全額を取崩し、公債費に充当しました。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latin typeface="ＭＳ Ｐゴシック" panose="020B0600070205080204" pitchFamily="50" charset="-128"/>
              <a:ea typeface="ＭＳ Ｐゴシック" panose="020B0600070205080204" pitchFamily="50" charset="-128"/>
            </a:rPr>
            <a:t>基準財政収入額では、地方消費税交付金が前年度交付額増の影響により</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6,900</a:t>
          </a:r>
          <a:r>
            <a:rPr kumimoji="1" lang="ja-JP" altLang="en-US" sz="1100">
              <a:latin typeface="ＭＳ Ｐゴシック" panose="020B0600070205080204" pitchFamily="50" charset="-128"/>
              <a:ea typeface="ＭＳ Ｐゴシック" panose="020B0600070205080204" pitchFamily="50" charset="-128"/>
            </a:rPr>
            <a:t>万円の増額となりました。また、法人事業税交付金が新設されたことにより、約</a:t>
          </a:r>
          <a:r>
            <a:rPr kumimoji="1" lang="en-US" altLang="ja-JP" sz="1100">
              <a:latin typeface="ＭＳ Ｐゴシック" panose="020B0600070205080204" pitchFamily="50" charset="-128"/>
              <a:ea typeface="ＭＳ Ｐゴシック" panose="020B0600070205080204" pitchFamily="50" charset="-128"/>
            </a:rPr>
            <a:t>2,600</a:t>
          </a:r>
          <a:r>
            <a:rPr kumimoji="1" lang="ja-JP" altLang="en-US" sz="1100">
              <a:latin typeface="ＭＳ Ｐゴシック" panose="020B0600070205080204" pitchFamily="50" charset="-128"/>
              <a:ea typeface="ＭＳ Ｐゴシック" panose="020B0600070205080204" pitchFamily="50" charset="-128"/>
            </a:rPr>
            <a:t>万円の増額となりました。総額では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万円の増額となりました。</a:t>
          </a:r>
        </a:p>
        <a:p>
          <a:r>
            <a:rPr kumimoji="1" lang="ja-JP" altLang="en-US" sz="1100">
              <a:latin typeface="ＭＳ Ｐゴシック" panose="020B0600070205080204" pitchFamily="50" charset="-128"/>
              <a:ea typeface="ＭＳ Ｐゴシック" panose="020B0600070205080204" pitchFamily="50" charset="-128"/>
            </a:rPr>
            <a:t>　また、基準財政需要額でも、包括算定経費（人口）及び社会福祉費の増により、</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4,600</a:t>
          </a:r>
          <a:r>
            <a:rPr kumimoji="1" lang="ja-JP" altLang="en-US" sz="1100">
              <a:latin typeface="ＭＳ Ｐゴシック" panose="020B0600070205080204" pitchFamily="50" charset="-128"/>
              <a:ea typeface="ＭＳ Ｐゴシック" panose="020B0600070205080204" pitchFamily="50" charset="-128"/>
            </a:rPr>
            <a:t>万円の増額となりました。</a:t>
          </a:r>
        </a:p>
        <a:p>
          <a:r>
            <a:rPr kumimoji="1" lang="ja-JP" altLang="en-US" sz="1100">
              <a:latin typeface="ＭＳ Ｐゴシック" panose="020B0600070205080204" pitchFamily="50" charset="-128"/>
              <a:ea typeface="ＭＳ Ｐゴシック" panose="020B0600070205080204" pitchFamily="50" charset="-128"/>
            </a:rPr>
            <a:t>　結果として、基準財政需要額の減額及び基準財政収入額の増額により単年度の財政力指数は</a:t>
          </a:r>
          <a:r>
            <a:rPr kumimoji="1" lang="en-US" altLang="ja-JP" sz="1100">
              <a:latin typeface="ＭＳ Ｐゴシック" panose="020B0600070205080204" pitchFamily="50" charset="-128"/>
              <a:ea typeface="ＭＳ Ｐゴシック" panose="020B0600070205080204" pitchFamily="50" charset="-128"/>
            </a:rPr>
            <a:t>1.003</a:t>
          </a:r>
          <a:r>
            <a:rPr kumimoji="1" lang="ja-JP" altLang="en-US" sz="1100">
              <a:latin typeface="ＭＳ Ｐゴシック" panose="020B0600070205080204" pitchFamily="50" charset="-128"/>
              <a:ea typeface="ＭＳ Ｐゴシック" panose="020B0600070205080204" pitchFamily="50" charset="-128"/>
            </a:rPr>
            <a:t>と、令和元年度に比べ</a:t>
          </a:r>
          <a:r>
            <a:rPr kumimoji="1" lang="en-US" altLang="ja-JP" sz="1100">
              <a:latin typeface="ＭＳ Ｐゴシック" panose="020B0600070205080204" pitchFamily="50" charset="-128"/>
              <a:ea typeface="ＭＳ Ｐゴシック" panose="020B0600070205080204" pitchFamily="50" charset="-128"/>
            </a:rPr>
            <a:t>0.027</a:t>
          </a:r>
          <a:r>
            <a:rPr kumimoji="1" lang="ja-JP" altLang="en-US" sz="1100">
              <a:latin typeface="ＭＳ Ｐゴシック" panose="020B0600070205080204" pitchFamily="50" charset="-128"/>
              <a:ea typeface="ＭＳ Ｐゴシック" panose="020B0600070205080204" pitchFamily="50" charset="-128"/>
            </a:rPr>
            <a:t>ポイント悪化となり、平成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年度に比べても</a:t>
          </a:r>
          <a:r>
            <a:rPr kumimoji="1" lang="en-US" altLang="ja-JP" sz="1100">
              <a:latin typeface="ＭＳ Ｐゴシック" panose="020B0600070205080204" pitchFamily="50" charset="-128"/>
              <a:ea typeface="ＭＳ Ｐゴシック" panose="020B0600070205080204" pitchFamily="50" charset="-128"/>
            </a:rPr>
            <a:t>0.051</a:t>
          </a:r>
          <a:r>
            <a:rPr kumimoji="1" lang="ja-JP" altLang="en-US" sz="1100">
              <a:latin typeface="ＭＳ Ｐゴシック" panose="020B0600070205080204" pitchFamily="50" charset="-128"/>
              <a:ea typeface="ＭＳ Ｐゴシック" panose="020B0600070205080204" pitchFamily="50" charset="-128"/>
            </a:rPr>
            <a:t>ポイント悪化したため、三カ年平均の財政力指数は</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ポイント悪化しました。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分母（経常一般財源）については地方特例交付金が約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万円の減額となった一方、地方消費税交付金が約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万円、法人事業税交付金が約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分子（経常経費充当一般財源）については、物件費が約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万円、繰出金が約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万円、の減額となった一方、人件費が約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万円、維持補修費が約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分子となる経常的な支出の増額となった割合が大きかったため、前年度に比べ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ポイント悪化しました。平均は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回っていますが、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その差は小さいため、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今後も、経常経費の削減と町税収入の増加に向け努力し、経常収支比率の改善を目指します。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63</xdr:row>
      <xdr:rowOff>53975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92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47943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会計年度任用職員の期末勤勉手当が支給開始となったことは主な要因となり、人件費全体では、約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8,300</a:t>
          </a:r>
          <a:r>
            <a:rPr kumimoji="1" lang="ja-JP" altLang="en-US" sz="1100">
              <a:latin typeface="ＭＳ Ｐゴシック" panose="020B0600070205080204" pitchFamily="50" charset="-128"/>
              <a:ea typeface="ＭＳ Ｐゴシック" panose="020B0600070205080204" pitchFamily="50" charset="-128"/>
            </a:rPr>
            <a:t>万円増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p>
        <a:p>
          <a:r>
            <a:rPr kumimoji="1" lang="ja-JP" altLang="en-US" sz="1100">
              <a:latin typeface="ＭＳ Ｐゴシック" panose="020B0600070205080204" pitchFamily="50" charset="-128"/>
              <a:ea typeface="ＭＳ Ｐゴシック" panose="020B0600070205080204" pitchFamily="50" charset="-128"/>
            </a:rPr>
            <a:t>　一方物件費では、新庁舎事業の完了により、物件費全体では、約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1,200</a:t>
          </a:r>
          <a:r>
            <a:rPr kumimoji="1" lang="ja-JP" altLang="en-US" sz="1100">
              <a:latin typeface="ＭＳ Ｐゴシック" panose="020B0600070205080204" pitchFamily="50" charset="-128"/>
              <a:ea typeface="ＭＳ Ｐゴシック" panose="020B0600070205080204" pitchFamily="50" charset="-128"/>
            </a:rPr>
            <a:t>万円の減額となりましたが、類似団体の比較では、類似団体平均を上回っている状態が続いており、主な要因としては、福生都市計画事業瑞穂町箱根ケ崎駅西土地区画整理事業に伴う都市づくり公社への委託料によるもので、区画整理の完了を予定している令和４年度までは高い水準が続くと考えられ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75081</xdr:rowOff>
    </xdr:from>
    <xdr:to>
      <xdr:col>23</xdr:col>
      <xdr:colOff>133350</xdr:colOff>
      <xdr:row>84</xdr:row>
      <xdr:rowOff>151826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7688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60454</xdr:rowOff>
    </xdr:from>
    <xdr:to>
      <xdr:col>19</xdr:col>
      <xdr:colOff>133350</xdr:colOff>
      <xdr:row>84</xdr:row>
      <xdr:rowOff>151826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90804"/>
          <a:ext cx="889000" cy="2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60454</xdr:rowOff>
    </xdr:from>
    <xdr:to>
      <xdr:col>15</xdr:col>
      <xdr:colOff>82550</xdr:colOff>
      <xdr:row>83</xdr:row>
      <xdr:rowOff>70129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90804"/>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67441</xdr:rowOff>
    </xdr:from>
    <xdr:to>
      <xdr:col>11</xdr:col>
      <xdr:colOff>31750</xdr:colOff>
      <xdr:row>83</xdr:row>
      <xdr:rowOff>70129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97791"/>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24281</xdr:rowOff>
    </xdr:from>
    <xdr:to>
      <xdr:col>23</xdr:col>
      <xdr:colOff>184150</xdr:colOff>
      <xdr:row>84</xdr:row>
      <xdr:rowOff>125881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167808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9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101026</xdr:rowOff>
    </xdr:from>
    <xdr:to>
      <xdr:col>19</xdr:col>
      <xdr:colOff>184150</xdr:colOff>
      <xdr:row>85</xdr:row>
      <xdr:rowOff>31176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15953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9654</xdr:rowOff>
    </xdr:from>
    <xdr:to>
      <xdr:col>15</xdr:col>
      <xdr:colOff>133350</xdr:colOff>
      <xdr:row>83</xdr:row>
      <xdr:rowOff>111254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96031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2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19329</xdr:rowOff>
    </xdr:from>
    <xdr:to>
      <xdr:col>11</xdr:col>
      <xdr:colOff>82550</xdr:colOff>
      <xdr:row>83</xdr:row>
      <xdr:rowOff>120929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105706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3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16641</xdr:rowOff>
    </xdr:from>
    <xdr:to>
      <xdr:col>7</xdr:col>
      <xdr:colOff>31750</xdr:colOff>
      <xdr:row>83</xdr:row>
      <xdr:rowOff>118241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103018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ポイント上回っています。これは町職員と国家公務員とを比較した際に、分母とな職員数の違いや採用時の職種による初任給の違いによる影響が大きいと考えられます。</a:t>
          </a:r>
        </a:p>
        <a:p>
          <a:r>
            <a:rPr kumimoji="1" lang="ja-JP" altLang="en-US" sz="1300">
              <a:latin typeface="ＭＳ Ｐゴシック" panose="020B0600070205080204" pitchFamily="50" charset="-128"/>
              <a:ea typeface="ＭＳ Ｐゴシック" panose="020B0600070205080204" pitchFamily="50" charset="-128"/>
            </a:rPr>
            <a:t>　瑞穂町においては、平成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年度から全職員を対象に人事考課制度に基づく昇給を実施しています。また、令和元年度から高齢層職員（</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歳超）の昇給停止を実施しました。</a:t>
          </a:r>
        </a:p>
        <a:p>
          <a:r>
            <a:rPr kumimoji="1" lang="ja-JP" altLang="en-US" sz="1300">
              <a:latin typeface="ＭＳ Ｐゴシック" panose="020B0600070205080204" pitchFamily="50" charset="-128"/>
              <a:ea typeface="ＭＳ Ｐゴシック" panose="020B0600070205080204" pitchFamily="50" charset="-128"/>
            </a:rPr>
            <a:t>　今後も適切な運用を継続し、水準の適正化に努めます。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103414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876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90</xdr:row>
      <xdr:rowOff>105229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91014"/>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105229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54429</xdr:rowOff>
    </xdr:from>
    <xdr:to>
      <xdr:col>73</xdr:col>
      <xdr:colOff>44450</xdr:colOff>
      <xdr:row>90</xdr:row>
      <xdr:rowOff>156029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140806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p>
        <a:p>
          <a:r>
            <a:rPr kumimoji="1" lang="ja-JP" altLang="en-US" sz="1300">
              <a:latin typeface="ＭＳ Ｐゴシック" panose="020B0600070205080204" pitchFamily="50" charset="-128"/>
              <a:ea typeface="ＭＳ Ｐゴシック" panose="020B0600070205080204" pitchFamily="50" charset="-128"/>
            </a:rPr>
            <a:t>　今後も、計画的な職員採用を実施するとともに、定員適正化の観点から継続的に効果の検証・確認を行いながら、職員の資質向上に努めるとともに、組織・機構の簡素合理化をさらに推進します。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39188</xdr:rowOff>
    </xdr:from>
    <xdr:to>
      <xdr:col>81</xdr:col>
      <xdr:colOff>44450</xdr:colOff>
      <xdr:row>60</xdr:row>
      <xdr:rowOff>47806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2618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20229</xdr:rowOff>
    </xdr:from>
    <xdr:to>
      <xdr:col>77</xdr:col>
      <xdr:colOff>44450</xdr:colOff>
      <xdr:row>60</xdr:row>
      <xdr:rowOff>39188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72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60</xdr:row>
      <xdr:rowOff>20229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136525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348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159838</xdr:rowOff>
    </xdr:from>
    <xdr:to>
      <xdr:col>77</xdr:col>
      <xdr:colOff>95250</xdr:colOff>
      <xdr:row>60</xdr:row>
      <xdr:rowOff>89988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100165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140879</xdr:rowOff>
    </xdr:from>
    <xdr:to>
      <xdr:col>73</xdr:col>
      <xdr:colOff>44450</xdr:colOff>
      <xdr:row>60</xdr:row>
      <xdr:rowOff>71029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68490</xdr:rowOff>
    </xdr:from>
    <xdr:to>
      <xdr:col>64</xdr:col>
      <xdr:colOff>152400</xdr:colOff>
      <xdr:row>59</xdr:row>
      <xdr:rowOff>170090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と比較して、下水道事業会計が法適用となったことで、下水道事業会計への繰出金の算定方法が変更となり、実際に支払ったとされる公債費の算定額が約７億円減少したたものの、地方債の償還終了に伴い、普通交付税における基準財政需要額への措置額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億円減少したことにより、昨年度から増減はありませんでした。。　　　</a:t>
          </a:r>
        </a:p>
        <a:p>
          <a:r>
            <a:rPr kumimoji="1" lang="ja-JP" altLang="en-US" sz="1300">
              <a:latin typeface="ＭＳ Ｐゴシック" panose="020B0600070205080204" pitchFamily="50" charset="-128"/>
              <a:ea typeface="ＭＳ Ｐゴシック" panose="020B0600070205080204" pitchFamily="50" charset="-128"/>
            </a:rPr>
            <a:t>　引き続き、地方債に依存しない財政運営と、元利償還金の経年推移を見据えた地方債管理に努めます。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115994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31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132080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115994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587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将来負担額については、新庁舎建設事業に伴い公共建設基金を取崩（</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億円）たことにより、充当可能基金が約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億円減少しました。</a:t>
          </a:r>
        </a:p>
        <a:p>
          <a:r>
            <a:rPr kumimoji="1" lang="ja-JP" altLang="en-US" sz="1300">
              <a:latin typeface="ＭＳ Ｐゴシック" panose="020B0600070205080204" pitchFamily="50" charset="-128"/>
              <a:ea typeface="ＭＳ Ｐゴシック" panose="020B0600070205080204" pitchFamily="50" charset="-128"/>
            </a:rPr>
            <a:t>　充当可能財源の減額の影響が大きく、将来負担比率が前年度比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ポイント悪化しました。今後については将来負担を高めることのないよう、地方債に依存しない計画的な事業実施に努めます。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92727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職員給については、類似団体とほぼ同等の水準となっていますが、非常勤職員に係る経費が類似団体と比較し多いことにより、人件費全体では、類似団体平均値を上回っている状況となっています。また、会計年度任用職員の期末勤勉手当が支給開始となったことが主な要因となり、人件費全体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も給与の適正化、適切な定員管理により人件費の抑制に努めます。　</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9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109855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093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64135</xdr:rowOff>
    </xdr:from>
    <xdr:to>
      <xdr:col>15</xdr:col>
      <xdr:colOff>98425</xdr:colOff>
      <xdr:row>35</xdr:row>
      <xdr:rowOff>109855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064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52705</xdr:rowOff>
    </xdr:from>
    <xdr:to>
      <xdr:col>11</xdr:col>
      <xdr:colOff>9525</xdr:colOff>
      <xdr:row>35</xdr:row>
      <xdr:rowOff>64135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53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59055</xdr:rowOff>
    </xdr:from>
    <xdr:to>
      <xdr:col>15</xdr:col>
      <xdr:colOff>149225</xdr:colOff>
      <xdr:row>35</xdr:row>
      <xdr:rowOff>160655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145432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xdr:rowOff>
    </xdr:from>
    <xdr:to>
      <xdr:col>11</xdr:col>
      <xdr:colOff>60325</xdr:colOff>
      <xdr:row>35</xdr:row>
      <xdr:rowOff>114935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99712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xdr:rowOff>
    </xdr:from>
    <xdr:to>
      <xdr:col>6</xdr:col>
      <xdr:colOff>171450</xdr:colOff>
      <xdr:row>35</xdr:row>
      <xdr:rowOff>103505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88282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物件費に係る経常収支比率が類似団体平均値より高い水準にあるのは、類似団体と比較し委託料が多いことが主な要因となっています。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令和２年度は、新型コロナウイルス感染症の影響により、旅費や交際費などの経常経費がの減額となったため、比率としては前年度比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ポイント改善しました。</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190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228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類似団体と比較し、社会福祉費及び児童福祉費に係る扶助費が高い水準となっており、平均を上回る要因の一つとなっています。介護給付費・訓練等給付費及び保育園児童運営委託料の割合が高く推移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いる影響により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となりました。　今後も制度改正等を注視するとともに、適切な給付に努めます。</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23585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017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116312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維持補修については公園等の維持補修に係る費用の増加により、前年度比での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ポイント悪化しました。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一方、繰出金については、国民健康保険特別会計への繰出金の減少が主な要因となり、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今後、施設の老朽化により上昇していくと見込まれます。財政運営に影響のないよう、年度間での経費の平準化を図るなど計画的な維持管理に努めます。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56</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76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5080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補助費等に係る経常収支比率が類似団体平均より高い水準にあるのは、東京消防庁への事務委託料が主な要因となっており、。令和元年度に比べて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今後も補助金については、制度の在り方や整理統合等を検証し、補助費等の抑制に努めます。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年度に起債した箱根ケ崎駅西土地区画整理事業債の償還が開始となったことにより、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類似団体と比較して大幅に平均を下回っており、良好な水準を保っています。　今後も引き続き、地方債に依存しない財政運営を念頭に、公債費の抑制に努めます。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14986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69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14986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56134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56134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44213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人件費については、会計年度任用職員の期末勤勉手当が支給開始となったことにより、前年度比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ポイン悪化しました。補助費等についても、前年度と比較し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ポイント悪化となりました。　</a:t>
          </a:r>
        </a:p>
        <a:p>
          <a:r>
            <a:rPr kumimoji="1" lang="ja-JP" altLang="en-US" sz="1200">
              <a:latin typeface="ＭＳ Ｐゴシック" panose="020B0600070205080204" pitchFamily="50" charset="-128"/>
              <a:ea typeface="ＭＳ Ｐゴシック" panose="020B0600070205080204" pitchFamily="50" charset="-128"/>
            </a:rPr>
            <a:t>　しかし物件費については、新型コロナウイルス感染症の影響により、旅費や交際費などの経常経費がの減額となったため、、比率としては前年度比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ポイント改善しました。繰出金についても、前年度と比較し改善となり、全体では比率に増減はありませんでした。今後も経常経費の削減に努めます。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14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79</xdr:row>
      <xdr:rowOff>170435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784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133858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46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53157</xdr:rowOff>
    </xdr:from>
    <xdr:to>
      <xdr:col>29</xdr:col>
      <xdr:colOff>127000</xdr:colOff>
      <xdr:row>17</xdr:row>
      <xdr:rowOff>87202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5432"/>
          <a:ext cx="6477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87202</xdr:rowOff>
    </xdr:from>
    <xdr:to>
      <xdr:col>26</xdr:col>
      <xdr:colOff>50800</xdr:colOff>
      <xdr:row>17</xdr:row>
      <xdr:rowOff>118814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9477"/>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118814</xdr:rowOff>
    </xdr:from>
    <xdr:to>
      <xdr:col>22</xdr:col>
      <xdr:colOff>114300</xdr:colOff>
      <xdr:row>17</xdr:row>
      <xdr:rowOff>167440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81089"/>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167440</xdr:rowOff>
    </xdr:from>
    <xdr:to>
      <xdr:col>18</xdr:col>
      <xdr:colOff>177800</xdr:colOff>
      <xdr:row>18</xdr:row>
      <xdr:rowOff>18638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9715"/>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2357</xdr:rowOff>
    </xdr:from>
    <xdr:to>
      <xdr:col>29</xdr:col>
      <xdr:colOff>177800</xdr:colOff>
      <xdr:row>17</xdr:row>
      <xdr:rowOff>103957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18884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36402</xdr:rowOff>
    </xdr:from>
    <xdr:to>
      <xdr:col>26</xdr:col>
      <xdr:colOff>101600</xdr:colOff>
      <xdr:row>17</xdr:row>
      <xdr:rowOff>138002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148179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68014</xdr:rowOff>
    </xdr:from>
    <xdr:to>
      <xdr:col>22</xdr:col>
      <xdr:colOff>165100</xdr:colOff>
      <xdr:row>17</xdr:row>
      <xdr:rowOff>169614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116640</xdr:rowOff>
    </xdr:from>
    <xdr:to>
      <xdr:col>19</xdr:col>
      <xdr:colOff>38100</xdr:colOff>
      <xdr:row>18</xdr:row>
      <xdr:rowOff>46790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56967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139288</xdr:rowOff>
    </xdr:from>
    <xdr:to>
      <xdr:col>15</xdr:col>
      <xdr:colOff>101600</xdr:colOff>
      <xdr:row>18</xdr:row>
      <xdr:rowOff>69438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54215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95518</xdr:rowOff>
    </xdr:from>
    <xdr:to>
      <xdr:col>29</xdr:col>
      <xdr:colOff>127000</xdr:colOff>
      <xdr:row>37</xdr:row>
      <xdr:rowOff>151656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20218"/>
          <a:ext cx="647700" cy="5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109202</xdr:rowOff>
    </xdr:from>
    <xdr:to>
      <xdr:col>26</xdr:col>
      <xdr:colOff>50800</xdr:colOff>
      <xdr:row>37</xdr:row>
      <xdr:rowOff>151656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33902"/>
          <a:ext cx="698500" cy="4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109202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220610"/>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95910</xdr:rowOff>
    </xdr:from>
    <xdr:to>
      <xdr:col>18</xdr:col>
      <xdr:colOff>177800</xdr:colOff>
      <xdr:row>37</xdr:row>
      <xdr:rowOff>119914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20610"/>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44718</xdr:rowOff>
    </xdr:from>
    <xdr:to>
      <xdr:col>29</xdr:col>
      <xdr:colOff>177800</xdr:colOff>
      <xdr:row>37</xdr:row>
      <xdr:rowOff>146318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6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16795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100856</xdr:rowOff>
    </xdr:from>
    <xdr:to>
      <xdr:col>26</xdr:col>
      <xdr:colOff>101600</xdr:colOff>
      <xdr:row>37</xdr:row>
      <xdr:rowOff>202456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187233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1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58402</xdr:rowOff>
    </xdr:from>
    <xdr:to>
      <xdr:col>22</xdr:col>
      <xdr:colOff>165100</xdr:colOff>
      <xdr:row>37</xdr:row>
      <xdr:rowOff>160002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144779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45110</xdr:rowOff>
    </xdr:from>
    <xdr:to>
      <xdr:col>19</xdr:col>
      <xdr:colOff>38100</xdr:colOff>
      <xdr:row>37</xdr:row>
      <xdr:rowOff>146710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69114</xdr:rowOff>
    </xdr:from>
    <xdr:to>
      <xdr:col>15</xdr:col>
      <xdr:colOff>101600</xdr:colOff>
      <xdr:row>37</xdr:row>
      <xdr:rowOff>170714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151016</xdr:rowOff>
    </xdr:from>
    <xdr:to>
      <xdr:col>24</xdr:col>
      <xdr:colOff>63500</xdr:colOff>
      <xdr:row>36</xdr:row>
      <xdr:rowOff>96704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1766"/>
          <a:ext cx="8382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96704</xdr:rowOff>
    </xdr:from>
    <xdr:to>
      <xdr:col>19</xdr:col>
      <xdr:colOff>177800</xdr:colOff>
      <xdr:row>36</xdr:row>
      <xdr:rowOff>133623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133623</xdr:rowOff>
    </xdr:from>
    <xdr:to>
      <xdr:col>15</xdr:col>
      <xdr:colOff>50800</xdr:colOff>
      <xdr:row>37</xdr:row>
      <xdr:rowOff>12198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12198</xdr:rowOff>
    </xdr:from>
    <xdr:to>
      <xdr:col>10</xdr:col>
      <xdr:colOff>114300</xdr:colOff>
      <xdr:row>37</xdr:row>
      <xdr:rowOff>22542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584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100216</xdr:rowOff>
    </xdr:from>
    <xdr:to>
      <xdr:col>24</xdr:col>
      <xdr:colOff>114300</xdr:colOff>
      <xdr:row>36</xdr:row>
      <xdr:rowOff>30366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123093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45904</xdr:rowOff>
    </xdr:from>
    <xdr:to>
      <xdr:col>20</xdr:col>
      <xdr:colOff>38100</xdr:colOff>
      <xdr:row>36</xdr:row>
      <xdr:rowOff>147504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164031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82823</xdr:rowOff>
    </xdr:from>
    <xdr:to>
      <xdr:col>15</xdr:col>
      <xdr:colOff>101600</xdr:colOff>
      <xdr:row>37</xdr:row>
      <xdr:rowOff>12973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29500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132848</xdr:rowOff>
    </xdr:from>
    <xdr:to>
      <xdr:col>10</xdr:col>
      <xdr:colOff>165100</xdr:colOff>
      <xdr:row>37</xdr:row>
      <xdr:rowOff>62998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79525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143192</xdr:rowOff>
    </xdr:from>
    <xdr:to>
      <xdr:col>6</xdr:col>
      <xdr:colOff>38100</xdr:colOff>
      <xdr:row>37</xdr:row>
      <xdr:rowOff>73342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89869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11080</xdr:rowOff>
    </xdr:from>
    <xdr:to>
      <xdr:col>24</xdr:col>
      <xdr:colOff>63500</xdr:colOff>
      <xdr:row>55</xdr:row>
      <xdr:rowOff>38005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69380"/>
          <a:ext cx="838200" cy="1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11080</xdr:rowOff>
    </xdr:from>
    <xdr:to>
      <xdr:col>19</xdr:col>
      <xdr:colOff>177800</xdr:colOff>
      <xdr:row>56</xdr:row>
      <xdr:rowOff>19016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9380"/>
          <a:ext cx="889000" cy="3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135144</xdr:rowOff>
    </xdr:from>
    <xdr:to>
      <xdr:col>15</xdr:col>
      <xdr:colOff>50800</xdr:colOff>
      <xdr:row>56</xdr:row>
      <xdr:rowOff>19016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64894"/>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125968</xdr:rowOff>
    </xdr:from>
    <xdr:to>
      <xdr:col>10</xdr:col>
      <xdr:colOff>114300</xdr:colOff>
      <xdr:row>55</xdr:row>
      <xdr:rowOff>135144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555718"/>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158655</xdr:rowOff>
    </xdr:from>
    <xdr:to>
      <xdr:col>24</xdr:col>
      <xdr:colOff>114300</xdr:colOff>
      <xdr:row>55</xdr:row>
      <xdr:rowOff>88805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131730</xdr:rowOff>
    </xdr:from>
    <xdr:to>
      <xdr:col>20</xdr:col>
      <xdr:colOff>38100</xdr:colOff>
      <xdr:row>54</xdr:row>
      <xdr:rowOff>61880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78407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139666</xdr:rowOff>
    </xdr:from>
    <xdr:to>
      <xdr:col>15</xdr:col>
      <xdr:colOff>101600</xdr:colOff>
      <xdr:row>56</xdr:row>
      <xdr:rowOff>69816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86343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84344</xdr:rowOff>
    </xdr:from>
    <xdr:to>
      <xdr:col>10</xdr:col>
      <xdr:colOff>165100</xdr:colOff>
      <xdr:row>56</xdr:row>
      <xdr:rowOff>14494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31021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8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75168</xdr:rowOff>
    </xdr:from>
    <xdr:to>
      <xdr:col>6</xdr:col>
      <xdr:colOff>38100</xdr:colOff>
      <xdr:row>56</xdr:row>
      <xdr:rowOff>5318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21845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97295</xdr:rowOff>
    </xdr:from>
    <xdr:to>
      <xdr:col>24</xdr:col>
      <xdr:colOff>63500</xdr:colOff>
      <xdr:row>77</xdr:row>
      <xdr:rowOff>107868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894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103124</xdr:rowOff>
    </xdr:from>
    <xdr:to>
      <xdr:col>19</xdr:col>
      <xdr:colOff>177800</xdr:colOff>
      <xdr:row>77</xdr:row>
      <xdr:rowOff>107868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477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83465</xdr:rowOff>
    </xdr:from>
    <xdr:to>
      <xdr:col>15</xdr:col>
      <xdr:colOff>50800</xdr:colOff>
      <xdr:row>77</xdr:row>
      <xdr:rowOff>103124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51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72892</xdr:rowOff>
    </xdr:from>
    <xdr:to>
      <xdr:col>10</xdr:col>
      <xdr:colOff>114300</xdr:colOff>
      <xdr:row>77</xdr:row>
      <xdr:rowOff>83465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454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46495</xdr:rowOff>
    </xdr:from>
    <xdr:to>
      <xdr:col>24</xdr:col>
      <xdr:colOff>114300</xdr:colOff>
      <xdr:row>77</xdr:row>
      <xdr:rowOff>148095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57068</xdr:rowOff>
    </xdr:from>
    <xdr:to>
      <xdr:col>20</xdr:col>
      <xdr:colOff>38100</xdr:colOff>
      <xdr:row>77</xdr:row>
      <xdr:rowOff>158668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149795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52324</xdr:rowOff>
    </xdr:from>
    <xdr:to>
      <xdr:col>15</xdr:col>
      <xdr:colOff>101600</xdr:colOff>
      <xdr:row>77</xdr:row>
      <xdr:rowOff>153924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145051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32665</xdr:rowOff>
    </xdr:from>
    <xdr:to>
      <xdr:col>10</xdr:col>
      <xdr:colOff>165100</xdr:colOff>
      <xdr:row>77</xdr:row>
      <xdr:rowOff>134265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22092</xdr:rowOff>
    </xdr:from>
    <xdr:to>
      <xdr:col>6</xdr:col>
      <xdr:colOff>38100</xdr:colOff>
      <xdr:row>77</xdr:row>
      <xdr:rowOff>123692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114819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151310</xdr:rowOff>
    </xdr:from>
    <xdr:to>
      <xdr:col>24</xdr:col>
      <xdr:colOff>63500</xdr:colOff>
      <xdr:row>94</xdr:row>
      <xdr:rowOff>84330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96160"/>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84330</xdr:rowOff>
    </xdr:from>
    <xdr:to>
      <xdr:col>19</xdr:col>
      <xdr:colOff>177800</xdr:colOff>
      <xdr:row>94</xdr:row>
      <xdr:rowOff>159686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00630"/>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159686</xdr:rowOff>
    </xdr:from>
    <xdr:to>
      <xdr:col>15</xdr:col>
      <xdr:colOff>50800</xdr:colOff>
      <xdr:row>95</xdr:row>
      <xdr:rowOff>43557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759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43557</xdr:rowOff>
    </xdr:from>
    <xdr:to>
      <xdr:col>10</xdr:col>
      <xdr:colOff>114300</xdr:colOff>
      <xdr:row>95</xdr:row>
      <xdr:rowOff>103597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1307"/>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100510</xdr:rowOff>
    </xdr:from>
    <xdr:to>
      <xdr:col>24</xdr:col>
      <xdr:colOff>114300</xdr:colOff>
      <xdr:row>94</xdr:row>
      <xdr:rowOff>30660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123387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33530</xdr:rowOff>
    </xdr:from>
    <xdr:to>
      <xdr:col>20</xdr:col>
      <xdr:colOff>38100</xdr:colOff>
      <xdr:row>94</xdr:row>
      <xdr:rowOff>135130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151657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108886</xdr:rowOff>
    </xdr:from>
    <xdr:to>
      <xdr:col>15</xdr:col>
      <xdr:colOff>101600</xdr:colOff>
      <xdr:row>95</xdr:row>
      <xdr:rowOff>39036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55563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164207</xdr:rowOff>
    </xdr:from>
    <xdr:to>
      <xdr:col>10</xdr:col>
      <xdr:colOff>165100</xdr:colOff>
      <xdr:row>95</xdr:row>
      <xdr:rowOff>94357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110884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52797</xdr:rowOff>
    </xdr:from>
    <xdr:to>
      <xdr:col>6</xdr:col>
      <xdr:colOff>38100</xdr:colOff>
      <xdr:row>95</xdr:row>
      <xdr:rowOff>154397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170924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45727</xdr:rowOff>
    </xdr:from>
    <xdr:to>
      <xdr:col>55</xdr:col>
      <xdr:colOff>0</xdr:colOff>
      <xdr:row>37</xdr:row>
      <xdr:rowOff>43203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75027"/>
          <a:ext cx="838200" cy="5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42700</xdr:rowOff>
    </xdr:from>
    <xdr:to>
      <xdr:col>50</xdr:col>
      <xdr:colOff>114300</xdr:colOff>
      <xdr:row>37</xdr:row>
      <xdr:rowOff>43203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8635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42700</xdr:rowOff>
    </xdr:from>
    <xdr:to>
      <xdr:col>45</xdr:col>
      <xdr:colOff>177800</xdr:colOff>
      <xdr:row>37</xdr:row>
      <xdr:rowOff>49810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8635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49810</xdr:rowOff>
    </xdr:from>
    <xdr:to>
      <xdr:col>41</xdr:col>
      <xdr:colOff>50800</xdr:colOff>
      <xdr:row>37</xdr:row>
      <xdr:rowOff>59470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93460"/>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166377</xdr:rowOff>
    </xdr:from>
    <xdr:to>
      <xdr:col>55</xdr:col>
      <xdr:colOff>50800</xdr:colOff>
      <xdr:row>34</xdr:row>
      <xdr:rowOff>96527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17804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163853</xdr:rowOff>
    </xdr:from>
    <xdr:to>
      <xdr:col>50</xdr:col>
      <xdr:colOff>165100</xdr:colOff>
      <xdr:row>37</xdr:row>
      <xdr:rowOff>94003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110530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163350</xdr:rowOff>
    </xdr:from>
    <xdr:to>
      <xdr:col>46</xdr:col>
      <xdr:colOff>38100</xdr:colOff>
      <xdr:row>37</xdr:row>
      <xdr:rowOff>93500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110027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170460</xdr:rowOff>
    </xdr:from>
    <xdr:to>
      <xdr:col>41</xdr:col>
      <xdr:colOff>101600</xdr:colOff>
      <xdr:row>37</xdr:row>
      <xdr:rowOff>100610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117137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8670</xdr:rowOff>
    </xdr:from>
    <xdr:to>
      <xdr:col>36</xdr:col>
      <xdr:colOff>165100</xdr:colOff>
      <xdr:row>37</xdr:row>
      <xdr:rowOff>110270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126797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62123</xdr:rowOff>
    </xdr:from>
    <xdr:to>
      <xdr:col>55</xdr:col>
      <xdr:colOff>0</xdr:colOff>
      <xdr:row>54</xdr:row>
      <xdr:rowOff>151185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8977523"/>
          <a:ext cx="838200" cy="4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62123</xdr:rowOff>
    </xdr:from>
    <xdr:to>
      <xdr:col>50</xdr:col>
      <xdr:colOff>114300</xdr:colOff>
      <xdr:row>53</xdr:row>
      <xdr:rowOff>116447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8977523"/>
          <a:ext cx="889000" cy="2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116447</xdr:rowOff>
    </xdr:from>
    <xdr:to>
      <xdr:col>45</xdr:col>
      <xdr:colOff>177800</xdr:colOff>
      <xdr:row>54</xdr:row>
      <xdr:rowOff>121074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203297"/>
          <a:ext cx="889000" cy="1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121074</xdr:rowOff>
    </xdr:from>
    <xdr:to>
      <xdr:col>41</xdr:col>
      <xdr:colOff>50800</xdr:colOff>
      <xdr:row>55</xdr:row>
      <xdr:rowOff>38787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379374"/>
          <a:ext cx="889000" cy="8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100385</xdr:rowOff>
    </xdr:from>
    <xdr:to>
      <xdr:col>55</xdr:col>
      <xdr:colOff>50800</xdr:colOff>
      <xdr:row>55</xdr:row>
      <xdr:rowOff>30535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123262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11323</xdr:rowOff>
    </xdr:from>
    <xdr:to>
      <xdr:col>50</xdr:col>
      <xdr:colOff>165100</xdr:colOff>
      <xdr:row>52</xdr:row>
      <xdr:rowOff>112923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89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129450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7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65647</xdr:rowOff>
    </xdr:from>
    <xdr:to>
      <xdr:col>46</xdr:col>
      <xdr:colOff>38100</xdr:colOff>
      <xdr:row>53</xdr:row>
      <xdr:rowOff>167247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1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12324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89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70274</xdr:rowOff>
    </xdr:from>
    <xdr:to>
      <xdr:col>41</xdr:col>
      <xdr:colOff>101600</xdr:colOff>
      <xdr:row>55</xdr:row>
      <xdr:rowOff>424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1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159437</xdr:rowOff>
    </xdr:from>
    <xdr:to>
      <xdr:col>36</xdr:col>
      <xdr:colOff>165100</xdr:colOff>
      <xdr:row>55</xdr:row>
      <xdr:rowOff>89587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106114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19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94453</xdr:rowOff>
    </xdr:from>
    <xdr:to>
      <xdr:col>55</xdr:col>
      <xdr:colOff>0</xdr:colOff>
      <xdr:row>79</xdr:row>
      <xdr:rowOff>96168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63900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94453</xdr:rowOff>
    </xdr:from>
    <xdr:to>
      <xdr:col>50</xdr:col>
      <xdr:colOff>114300</xdr:colOff>
      <xdr:row>79</xdr:row>
      <xdr:rowOff>94503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3900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90812</xdr:rowOff>
    </xdr:from>
    <xdr:to>
      <xdr:col>45</xdr:col>
      <xdr:colOff>177800</xdr:colOff>
      <xdr:row>79</xdr:row>
      <xdr:rowOff>94503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63536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5331</xdr:rowOff>
    </xdr:from>
    <xdr:to>
      <xdr:col>41</xdr:col>
      <xdr:colOff>50800</xdr:colOff>
      <xdr:row>79</xdr:row>
      <xdr:rowOff>90812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49881"/>
          <a:ext cx="889000" cy="8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45368</xdr:rowOff>
    </xdr:from>
    <xdr:to>
      <xdr:col>55</xdr:col>
      <xdr:colOff>50800</xdr:colOff>
      <xdr:row>79</xdr:row>
      <xdr:rowOff>146968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131745</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50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43653</xdr:rowOff>
    </xdr:from>
    <xdr:to>
      <xdr:col>50</xdr:col>
      <xdr:colOff>165100</xdr:colOff>
      <xdr:row>79</xdr:row>
      <xdr:rowOff>145253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136380</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8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43703</xdr:rowOff>
    </xdr:from>
    <xdr:to>
      <xdr:col>46</xdr:col>
      <xdr:colOff>38100</xdr:colOff>
      <xdr:row>79</xdr:row>
      <xdr:rowOff>145303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136430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40012</xdr:rowOff>
    </xdr:from>
    <xdr:to>
      <xdr:col>41</xdr:col>
      <xdr:colOff>101600</xdr:colOff>
      <xdr:row>79</xdr:row>
      <xdr:rowOff>141612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132739</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125981</xdr:rowOff>
    </xdr:from>
    <xdr:to>
      <xdr:col>36</xdr:col>
      <xdr:colOff>165100</xdr:colOff>
      <xdr:row>79</xdr:row>
      <xdr:rowOff>56131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47258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2299</xdr:rowOff>
    </xdr:from>
    <xdr:to>
      <xdr:col>55</xdr:col>
      <xdr:colOff>0</xdr:colOff>
      <xdr:row>94</xdr:row>
      <xdr:rowOff>76645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604249"/>
          <a:ext cx="838200" cy="5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2299</xdr:rowOff>
    </xdr:from>
    <xdr:to>
      <xdr:col>50</xdr:col>
      <xdr:colOff>114300</xdr:colOff>
      <xdr:row>93</xdr:row>
      <xdr:rowOff>16078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604249"/>
          <a:ext cx="889000" cy="3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16078</xdr:rowOff>
    </xdr:from>
    <xdr:to>
      <xdr:col>45</xdr:col>
      <xdr:colOff>177800</xdr:colOff>
      <xdr:row>94</xdr:row>
      <xdr:rowOff>43435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60928"/>
          <a:ext cx="8890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43435</xdr:rowOff>
    </xdr:from>
    <xdr:to>
      <xdr:col>41</xdr:col>
      <xdr:colOff>50800</xdr:colOff>
      <xdr:row>95</xdr:row>
      <xdr:rowOff>147510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159735"/>
          <a:ext cx="889000" cy="2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25845</xdr:rowOff>
    </xdr:from>
    <xdr:to>
      <xdr:col>55</xdr:col>
      <xdr:colOff>50800</xdr:colOff>
      <xdr:row>94</xdr:row>
      <xdr:rowOff>127445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48722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122949</xdr:rowOff>
    </xdr:from>
    <xdr:to>
      <xdr:col>50</xdr:col>
      <xdr:colOff>165100</xdr:colOff>
      <xdr:row>91</xdr:row>
      <xdr:rowOff>53099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69626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3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136728</xdr:rowOff>
    </xdr:from>
    <xdr:to>
      <xdr:col>46</xdr:col>
      <xdr:colOff>38100</xdr:colOff>
      <xdr:row>93</xdr:row>
      <xdr:rowOff>66878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83405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6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164085</xdr:rowOff>
    </xdr:from>
    <xdr:to>
      <xdr:col>41</xdr:col>
      <xdr:colOff>101600</xdr:colOff>
      <xdr:row>94</xdr:row>
      <xdr:rowOff>94235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110762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96710</xdr:rowOff>
    </xdr:from>
    <xdr:to>
      <xdr:col>36</xdr:col>
      <xdr:colOff>165100</xdr:colOff>
      <xdr:row>96</xdr:row>
      <xdr:rowOff>26860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43387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11602</xdr:rowOff>
    </xdr:from>
    <xdr:to>
      <xdr:col>85</xdr:col>
      <xdr:colOff>127000</xdr:colOff>
      <xdr:row>78</xdr:row>
      <xdr:rowOff>22396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8470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22396</xdr:rowOff>
    </xdr:from>
    <xdr:to>
      <xdr:col>81</xdr:col>
      <xdr:colOff>50800</xdr:colOff>
      <xdr:row>78</xdr:row>
      <xdr:rowOff>24208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167900</xdr:rowOff>
    </xdr:from>
    <xdr:to>
      <xdr:col>76</xdr:col>
      <xdr:colOff>114300</xdr:colOff>
      <xdr:row>78</xdr:row>
      <xdr:rowOff>24208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9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167900</xdr:rowOff>
    </xdr:from>
    <xdr:to>
      <xdr:col>71</xdr:col>
      <xdr:colOff>177800</xdr:colOff>
      <xdr:row>78</xdr:row>
      <xdr:rowOff>4908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69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132252</xdr:rowOff>
    </xdr:from>
    <xdr:to>
      <xdr:col>85</xdr:col>
      <xdr:colOff>177800</xdr:colOff>
      <xdr:row>78</xdr:row>
      <xdr:rowOff>62402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47179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4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143046</xdr:rowOff>
    </xdr:from>
    <xdr:to>
      <xdr:col>81</xdr:col>
      <xdr:colOff>101600</xdr:colOff>
      <xdr:row>78</xdr:row>
      <xdr:rowOff>73196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64323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144858</xdr:rowOff>
    </xdr:from>
    <xdr:to>
      <xdr:col>76</xdr:col>
      <xdr:colOff>165100</xdr:colOff>
      <xdr:row>78</xdr:row>
      <xdr:rowOff>75008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66135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117100</xdr:rowOff>
    </xdr:from>
    <xdr:to>
      <xdr:col>72</xdr:col>
      <xdr:colOff>38100</xdr:colOff>
      <xdr:row>78</xdr:row>
      <xdr:rowOff>47250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38377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125558</xdr:rowOff>
    </xdr:from>
    <xdr:to>
      <xdr:col>67</xdr:col>
      <xdr:colOff>101600</xdr:colOff>
      <xdr:row>78</xdr:row>
      <xdr:rowOff>55708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46835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123433</xdr:rowOff>
    </xdr:from>
    <xdr:to>
      <xdr:col>85</xdr:col>
      <xdr:colOff>127000</xdr:colOff>
      <xdr:row>97</xdr:row>
      <xdr:rowOff>156479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54083"/>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156479</xdr:rowOff>
    </xdr:from>
    <xdr:to>
      <xdr:col>81</xdr:col>
      <xdr:colOff>50800</xdr:colOff>
      <xdr:row>97</xdr:row>
      <xdr:rowOff>162303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8712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147537</xdr:rowOff>
    </xdr:from>
    <xdr:to>
      <xdr:col>76</xdr:col>
      <xdr:colOff>114300</xdr:colOff>
      <xdr:row>97</xdr:row>
      <xdr:rowOff>162303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78187"/>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147537</xdr:rowOff>
    </xdr:from>
    <xdr:to>
      <xdr:col>71</xdr:col>
      <xdr:colOff>177800</xdr:colOff>
      <xdr:row>98</xdr:row>
      <xdr:rowOff>77584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78187"/>
          <a:ext cx="889000" cy="1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72633</xdr:rowOff>
    </xdr:from>
    <xdr:to>
      <xdr:col>85</xdr:col>
      <xdr:colOff>177800</xdr:colOff>
      <xdr:row>98</xdr:row>
      <xdr:rowOff>2783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95510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105679</xdr:rowOff>
    </xdr:from>
    <xdr:to>
      <xdr:col>81</xdr:col>
      <xdr:colOff>101600</xdr:colOff>
      <xdr:row>98</xdr:row>
      <xdr:rowOff>35829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52356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111503</xdr:rowOff>
    </xdr:from>
    <xdr:to>
      <xdr:col>76</xdr:col>
      <xdr:colOff>165100</xdr:colOff>
      <xdr:row>98</xdr:row>
      <xdr:rowOff>41653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32780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96737</xdr:rowOff>
    </xdr:from>
    <xdr:to>
      <xdr:col>72</xdr:col>
      <xdr:colOff>38100</xdr:colOff>
      <xdr:row>98</xdr:row>
      <xdr:rowOff>26887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43414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26784</xdr:rowOff>
    </xdr:from>
    <xdr:to>
      <xdr:col>67</xdr:col>
      <xdr:colOff>101600</xdr:colOff>
      <xdr:row>98</xdr:row>
      <xdr:rowOff>128384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119511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132750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133500"/>
          <a:ext cx="838200" cy="5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81950</xdr:rowOff>
    </xdr:from>
    <xdr:to>
      <xdr:col>116</xdr:col>
      <xdr:colOff>114300</xdr:colOff>
      <xdr:row>36</xdr:row>
      <xdr:rowOff>12100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0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104827</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138077</xdr:rowOff>
    </xdr:from>
    <xdr:to>
      <xdr:col>116</xdr:col>
      <xdr:colOff>63500</xdr:colOff>
      <xdr:row>76</xdr:row>
      <xdr:rowOff>58844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25377"/>
          <a:ext cx="838200" cy="26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138077</xdr:rowOff>
    </xdr:from>
    <xdr:to>
      <xdr:col>111</xdr:col>
      <xdr:colOff>177800</xdr:colOff>
      <xdr:row>75</xdr:row>
      <xdr:rowOff>58410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2537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58410</xdr:rowOff>
    </xdr:from>
    <xdr:to>
      <xdr:col>107</xdr:col>
      <xdr:colOff>50800</xdr:colOff>
      <xdr:row>75</xdr:row>
      <xdr:rowOff>126144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17160"/>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126144</xdr:rowOff>
    </xdr:from>
    <xdr:to>
      <xdr:col>102</xdr:col>
      <xdr:colOff>114300</xdr:colOff>
      <xdr:row>75</xdr:row>
      <xdr:rowOff>153622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8489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8044</xdr:rowOff>
    </xdr:from>
    <xdr:to>
      <xdr:col>116</xdr:col>
      <xdr:colOff>114300</xdr:colOff>
      <xdr:row>76</xdr:row>
      <xdr:rowOff>109644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30921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87277</xdr:rowOff>
    </xdr:from>
    <xdr:to>
      <xdr:col>112</xdr:col>
      <xdr:colOff>38100</xdr:colOff>
      <xdr:row>75</xdr:row>
      <xdr:rowOff>17427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33954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7610</xdr:rowOff>
    </xdr:from>
    <xdr:to>
      <xdr:col>107</xdr:col>
      <xdr:colOff>101600</xdr:colOff>
      <xdr:row>75</xdr:row>
      <xdr:rowOff>109210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125737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75344</xdr:rowOff>
    </xdr:from>
    <xdr:to>
      <xdr:col>102</xdr:col>
      <xdr:colOff>165100</xdr:colOff>
      <xdr:row>76</xdr:row>
      <xdr:rowOff>5494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22021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102822</xdr:rowOff>
    </xdr:from>
    <xdr:to>
      <xdr:col>98</xdr:col>
      <xdr:colOff>38100</xdr:colOff>
      <xdr:row>76</xdr:row>
      <xdr:rowOff>32972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24099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主な構成要素である物件費は、住民一人当たり</a:t>
          </a:r>
          <a:r>
            <a:rPr kumimoji="1" lang="en-US" altLang="ja-JP" sz="1300">
              <a:latin typeface="ＭＳ Ｐゴシック" panose="020B0600070205080204" pitchFamily="50" charset="-128"/>
              <a:ea typeface="ＭＳ Ｐゴシック" panose="020B0600070205080204" pitchFamily="50" charset="-128"/>
            </a:rPr>
            <a:t>85,728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年度までは高い水準が続くと考えられます。　また、扶助費についても主な構成要素の一つとなっています。平成３０年度から令和元年度にかけては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％増、令和元年度から２年度にかけては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％増、となっていますが、主に社会福祉費及び児童福祉費に係る扶助費が増加傾向にあり、類似団体平均を上回っている要因の一つにもなっています。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71120</xdr:rowOff>
    </xdr:from>
    <xdr:to>
      <xdr:col>24</xdr:col>
      <xdr:colOff>63500</xdr:colOff>
      <xdr:row>32</xdr:row>
      <xdr:rowOff>100457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57520"/>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85598</xdr:rowOff>
    </xdr:from>
    <xdr:to>
      <xdr:col>15</xdr:col>
      <xdr:colOff>50800</xdr:colOff>
      <xdr:row>32</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719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85598</xdr:rowOff>
    </xdr:from>
    <xdr:to>
      <xdr:col>10</xdr:col>
      <xdr:colOff>114300</xdr:colOff>
      <xdr:row>32</xdr:row>
      <xdr:rowOff>108839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199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49657</xdr:rowOff>
    </xdr:from>
    <xdr:to>
      <xdr:col>24</xdr:col>
      <xdr:colOff>114300</xdr:colOff>
      <xdr:row>32</xdr:row>
      <xdr:rowOff>151257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72534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20320</xdr:rowOff>
    </xdr:from>
    <xdr:to>
      <xdr:col>20</xdr:col>
      <xdr:colOff>38100</xdr:colOff>
      <xdr:row>32</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138447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35560</xdr:rowOff>
    </xdr:from>
    <xdr:to>
      <xdr:col>15</xdr:col>
      <xdr:colOff>101600</xdr:colOff>
      <xdr:row>32</xdr:row>
      <xdr:rowOff>137160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153687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34798</xdr:rowOff>
    </xdr:from>
    <xdr:to>
      <xdr:col>10</xdr:col>
      <xdr:colOff>165100</xdr:colOff>
      <xdr:row>32</xdr:row>
      <xdr:rowOff>136398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58039</xdr:rowOff>
    </xdr:from>
    <xdr:to>
      <xdr:col>6</xdr:col>
      <xdr:colOff>38100</xdr:colOff>
      <xdr:row>32</xdr:row>
      <xdr:rowOff>159639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1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170732</xdr:rowOff>
    </xdr:from>
    <xdr:to>
      <xdr:col>24</xdr:col>
      <xdr:colOff>63500</xdr:colOff>
      <xdr:row>56</xdr:row>
      <xdr:rowOff>6106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29032"/>
          <a:ext cx="8382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6106</xdr:rowOff>
    </xdr:from>
    <xdr:to>
      <xdr:col>19</xdr:col>
      <xdr:colOff>177800</xdr:colOff>
      <xdr:row>57</xdr:row>
      <xdr:rowOff>55845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55845</xdr:rowOff>
    </xdr:from>
    <xdr:to>
      <xdr:col>15</xdr:col>
      <xdr:colOff>50800</xdr:colOff>
      <xdr:row>57</xdr:row>
      <xdr:rowOff>116059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849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116059</xdr:rowOff>
    </xdr:from>
    <xdr:to>
      <xdr:col>10</xdr:col>
      <xdr:colOff>114300</xdr:colOff>
      <xdr:row>58</xdr:row>
      <xdr:rowOff>3664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870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119932</xdr:rowOff>
    </xdr:from>
    <xdr:to>
      <xdr:col>24</xdr:col>
      <xdr:colOff>114300</xdr:colOff>
      <xdr:row>55</xdr:row>
      <xdr:rowOff>50082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142809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2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126756</xdr:rowOff>
    </xdr:from>
    <xdr:to>
      <xdr:col>20</xdr:col>
      <xdr:colOff>38100</xdr:colOff>
      <xdr:row>56</xdr:row>
      <xdr:rowOff>56906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73433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5045</xdr:rowOff>
    </xdr:from>
    <xdr:to>
      <xdr:col>15</xdr:col>
      <xdr:colOff>101600</xdr:colOff>
      <xdr:row>57</xdr:row>
      <xdr:rowOff>106645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123172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65259</xdr:rowOff>
    </xdr:from>
    <xdr:to>
      <xdr:col>10</xdr:col>
      <xdr:colOff>165100</xdr:colOff>
      <xdr:row>57</xdr:row>
      <xdr:rowOff>166859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124314</xdr:rowOff>
    </xdr:from>
    <xdr:to>
      <xdr:col>6</xdr:col>
      <xdr:colOff>38100</xdr:colOff>
      <xdr:row>58</xdr:row>
      <xdr:rowOff>54464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70991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78555</xdr:rowOff>
    </xdr:from>
    <xdr:to>
      <xdr:col>24</xdr:col>
      <xdr:colOff>63500</xdr:colOff>
      <xdr:row>75</xdr:row>
      <xdr:rowOff>27675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65855"/>
          <a:ext cx="8382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27675</xdr:rowOff>
    </xdr:from>
    <xdr:to>
      <xdr:col>19</xdr:col>
      <xdr:colOff>177800</xdr:colOff>
      <xdr:row>75</xdr:row>
      <xdr:rowOff>117428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6425"/>
          <a:ext cx="889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117428</xdr:rowOff>
    </xdr:from>
    <xdr:to>
      <xdr:col>15</xdr:col>
      <xdr:colOff>50800</xdr:colOff>
      <xdr:row>76</xdr:row>
      <xdr:rowOff>8472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76178"/>
          <a:ext cx="8890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8472</xdr:rowOff>
    </xdr:from>
    <xdr:to>
      <xdr:col>10</xdr:col>
      <xdr:colOff>114300</xdr:colOff>
      <xdr:row>76</xdr:row>
      <xdr:rowOff>17954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38672"/>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27755</xdr:rowOff>
    </xdr:from>
    <xdr:to>
      <xdr:col>24</xdr:col>
      <xdr:colOff>114300</xdr:colOff>
      <xdr:row>74</xdr:row>
      <xdr:rowOff>129355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50632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148325</xdr:rowOff>
    </xdr:from>
    <xdr:to>
      <xdr:col>20</xdr:col>
      <xdr:colOff>38100</xdr:colOff>
      <xdr:row>75</xdr:row>
      <xdr:rowOff>78475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95002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66628</xdr:rowOff>
    </xdr:from>
    <xdr:to>
      <xdr:col>15</xdr:col>
      <xdr:colOff>101600</xdr:colOff>
      <xdr:row>75</xdr:row>
      <xdr:rowOff>168228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0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129122</xdr:rowOff>
    </xdr:from>
    <xdr:to>
      <xdr:col>10</xdr:col>
      <xdr:colOff>165100</xdr:colOff>
      <xdr:row>76</xdr:row>
      <xdr:rowOff>59272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75799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6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138604</xdr:rowOff>
    </xdr:from>
    <xdr:to>
      <xdr:col>6</xdr:col>
      <xdr:colOff>38100</xdr:colOff>
      <xdr:row>76</xdr:row>
      <xdr:rowOff>68754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85281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7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130493</xdr:rowOff>
    </xdr:from>
    <xdr:to>
      <xdr:col>24</xdr:col>
      <xdr:colOff>63500</xdr:colOff>
      <xdr:row>95</xdr:row>
      <xdr:rowOff>159969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8243"/>
          <a:ext cx="8382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148603</xdr:rowOff>
    </xdr:from>
    <xdr:to>
      <xdr:col>19</xdr:col>
      <xdr:colOff>177800</xdr:colOff>
      <xdr:row>95</xdr:row>
      <xdr:rowOff>159969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6353"/>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148603</xdr:rowOff>
    </xdr:from>
    <xdr:to>
      <xdr:col>15</xdr:col>
      <xdr:colOff>50800</xdr:colOff>
      <xdr:row>96</xdr:row>
      <xdr:rowOff>28257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6353"/>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25031</xdr:rowOff>
    </xdr:from>
    <xdr:to>
      <xdr:col>10</xdr:col>
      <xdr:colOff>114300</xdr:colOff>
      <xdr:row>96</xdr:row>
      <xdr:rowOff>28257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423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79693</xdr:rowOff>
    </xdr:from>
    <xdr:to>
      <xdr:col>24</xdr:col>
      <xdr:colOff>114300</xdr:colOff>
      <xdr:row>96</xdr:row>
      <xdr:rowOff>9843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102570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109169</xdr:rowOff>
    </xdr:from>
    <xdr:to>
      <xdr:col>20</xdr:col>
      <xdr:colOff>38100</xdr:colOff>
      <xdr:row>96</xdr:row>
      <xdr:rowOff>39319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97803</xdr:rowOff>
    </xdr:from>
    <xdr:to>
      <xdr:col>15</xdr:col>
      <xdr:colOff>101600</xdr:colOff>
      <xdr:row>96</xdr:row>
      <xdr:rowOff>27953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44480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148907</xdr:rowOff>
    </xdr:from>
    <xdr:to>
      <xdr:col>10</xdr:col>
      <xdr:colOff>165100</xdr:colOff>
      <xdr:row>96</xdr:row>
      <xdr:rowOff>79057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145681</xdr:rowOff>
    </xdr:from>
    <xdr:to>
      <xdr:col>6</xdr:col>
      <xdr:colOff>38100</xdr:colOff>
      <xdr:row>96</xdr:row>
      <xdr:rowOff>75831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149497</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64447"/>
          <a:ext cx="127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96174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149497</xdr:rowOff>
    </xdr:from>
    <xdr:to>
      <xdr:col>55</xdr:col>
      <xdr:colOff>88900</xdr:colOff>
      <xdr:row>31</xdr:row>
      <xdr:rowOff>149497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6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37157</xdr:rowOff>
    </xdr:from>
    <xdr:to>
      <xdr:col>55</xdr:col>
      <xdr:colOff>0</xdr:colOff>
      <xdr:row>31</xdr:row>
      <xdr:rowOff>149497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352107"/>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67001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88574</xdr:rowOff>
    </xdr:from>
    <xdr:to>
      <xdr:col>55</xdr:col>
      <xdr:colOff>50800</xdr:colOff>
      <xdr:row>39</xdr:row>
      <xdr:rowOff>18724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37157</xdr:rowOff>
    </xdr:from>
    <xdr:to>
      <xdr:col>50</xdr:col>
      <xdr:colOff>114300</xdr:colOff>
      <xdr:row>32</xdr:row>
      <xdr:rowOff>5806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75837</xdr:rowOff>
    </xdr:from>
    <xdr:to>
      <xdr:col>50</xdr:col>
      <xdr:colOff>165100</xdr:colOff>
      <xdr:row>39</xdr:row>
      <xdr:rowOff>5987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168564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5806</xdr:rowOff>
    </xdr:from>
    <xdr:to>
      <xdr:col>45</xdr:col>
      <xdr:colOff>177800</xdr:colOff>
      <xdr:row>32</xdr:row>
      <xdr:rowOff>10378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84001</xdr:rowOff>
    </xdr:from>
    <xdr:to>
      <xdr:col>46</xdr:col>
      <xdr:colOff>38100</xdr:colOff>
      <xdr:row>39</xdr:row>
      <xdr:rowOff>14151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10378</xdr:rowOff>
    </xdr:from>
    <xdr:to>
      <xdr:col>41</xdr:col>
      <xdr:colOff>50800</xdr:colOff>
      <xdr:row>32</xdr:row>
      <xdr:rowOff>18216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4967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64407</xdr:rowOff>
    </xdr:from>
    <xdr:to>
      <xdr:col>41</xdr:col>
      <xdr:colOff>101600</xdr:colOff>
      <xdr:row>38</xdr:row>
      <xdr:rowOff>166007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157134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65713</xdr:rowOff>
    </xdr:from>
    <xdr:to>
      <xdr:col>36</xdr:col>
      <xdr:colOff>165100</xdr:colOff>
      <xdr:row>38</xdr:row>
      <xdr:rowOff>167313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158440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98697</xdr:rowOff>
    </xdr:from>
    <xdr:to>
      <xdr:col>55</xdr:col>
      <xdr:colOff>50800</xdr:colOff>
      <xdr:row>32</xdr:row>
      <xdr:rowOff>28847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51724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36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157807</xdr:rowOff>
    </xdr:from>
    <xdr:to>
      <xdr:col>50</xdr:col>
      <xdr:colOff>165100</xdr:colOff>
      <xdr:row>31</xdr:row>
      <xdr:rowOff>87957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104484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126456</xdr:rowOff>
    </xdr:from>
    <xdr:to>
      <xdr:col>46</xdr:col>
      <xdr:colOff>38100</xdr:colOff>
      <xdr:row>32</xdr:row>
      <xdr:rowOff>56606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73133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131028</xdr:rowOff>
    </xdr:from>
    <xdr:to>
      <xdr:col>41</xdr:col>
      <xdr:colOff>101600</xdr:colOff>
      <xdr:row>32</xdr:row>
      <xdr:rowOff>61178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77705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138866</xdr:rowOff>
    </xdr:from>
    <xdr:to>
      <xdr:col>36</xdr:col>
      <xdr:colOff>165100</xdr:colOff>
      <xdr:row>32</xdr:row>
      <xdr:rowOff>69016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85543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2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170542</xdr:rowOff>
    </xdr:from>
    <xdr:to>
      <xdr:col>55</xdr:col>
      <xdr:colOff>0</xdr:colOff>
      <xdr:row>59</xdr:row>
      <xdr:rowOff>6255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4642"/>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6255</xdr:rowOff>
    </xdr:from>
    <xdr:to>
      <xdr:col>50</xdr:col>
      <xdr:colOff>114300</xdr:colOff>
      <xdr:row>59</xdr:row>
      <xdr:rowOff>12618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180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162541</xdr:rowOff>
    </xdr:from>
    <xdr:to>
      <xdr:col>45</xdr:col>
      <xdr:colOff>177800</xdr:colOff>
      <xdr:row>59</xdr:row>
      <xdr:rowOff>12618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06641"/>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162541</xdr:rowOff>
    </xdr:from>
    <xdr:to>
      <xdr:col>41</xdr:col>
      <xdr:colOff>50800</xdr:colOff>
      <xdr:row>59</xdr:row>
      <xdr:rowOff>1035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06641"/>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119742</xdr:rowOff>
    </xdr:from>
    <xdr:to>
      <xdr:col>55</xdr:col>
      <xdr:colOff>50800</xdr:colOff>
      <xdr:row>59</xdr:row>
      <xdr:rowOff>49892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34669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126905</xdr:rowOff>
    </xdr:from>
    <xdr:to>
      <xdr:col>50</xdr:col>
      <xdr:colOff>165100</xdr:colOff>
      <xdr:row>59</xdr:row>
      <xdr:rowOff>57055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48182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133268</xdr:rowOff>
    </xdr:from>
    <xdr:to>
      <xdr:col>46</xdr:col>
      <xdr:colOff>38100</xdr:colOff>
      <xdr:row>59</xdr:row>
      <xdr:rowOff>63418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54545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111741</xdr:rowOff>
    </xdr:from>
    <xdr:to>
      <xdr:col>41</xdr:col>
      <xdr:colOff>101600</xdr:colOff>
      <xdr:row>59</xdr:row>
      <xdr:rowOff>41891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33018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121685</xdr:rowOff>
    </xdr:from>
    <xdr:to>
      <xdr:col>36</xdr:col>
      <xdr:colOff>165100</xdr:colOff>
      <xdr:row>59</xdr:row>
      <xdr:rowOff>51835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42962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108153</xdr:rowOff>
    </xdr:from>
    <xdr:to>
      <xdr:col>55</xdr:col>
      <xdr:colOff>0</xdr:colOff>
      <xdr:row>78</xdr:row>
      <xdr:rowOff>162350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81253"/>
          <a:ext cx="8382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162350</xdr:rowOff>
    </xdr:from>
    <xdr:to>
      <xdr:col>50</xdr:col>
      <xdr:colOff>114300</xdr:colOff>
      <xdr:row>78</xdr:row>
      <xdr:rowOff>166388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3545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166388</xdr:rowOff>
    </xdr:from>
    <xdr:to>
      <xdr:col>45</xdr:col>
      <xdr:colOff>177800</xdr:colOff>
      <xdr:row>78</xdr:row>
      <xdr:rowOff>168503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3948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168503</xdr:rowOff>
    </xdr:from>
    <xdr:to>
      <xdr:col>41</xdr:col>
      <xdr:colOff>50800</xdr:colOff>
      <xdr:row>78</xdr:row>
      <xdr:rowOff>168884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416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57353</xdr:rowOff>
    </xdr:from>
    <xdr:to>
      <xdr:col>55</xdr:col>
      <xdr:colOff>50800</xdr:colOff>
      <xdr:row>78</xdr:row>
      <xdr:rowOff>158953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143730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111550</xdr:rowOff>
    </xdr:from>
    <xdr:to>
      <xdr:col>50</xdr:col>
      <xdr:colOff>165100</xdr:colOff>
      <xdr:row>79</xdr:row>
      <xdr:rowOff>41700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32827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115588</xdr:rowOff>
    </xdr:from>
    <xdr:to>
      <xdr:col>46</xdr:col>
      <xdr:colOff>38100</xdr:colOff>
      <xdr:row>79</xdr:row>
      <xdr:rowOff>45738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36865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117703</xdr:rowOff>
    </xdr:from>
    <xdr:to>
      <xdr:col>41</xdr:col>
      <xdr:colOff>101600</xdr:colOff>
      <xdr:row>79</xdr:row>
      <xdr:rowOff>47853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38980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118084</xdr:rowOff>
    </xdr:from>
    <xdr:to>
      <xdr:col>36</xdr:col>
      <xdr:colOff>165100</xdr:colOff>
      <xdr:row>79</xdr:row>
      <xdr:rowOff>48234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39361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91999</xdr:rowOff>
    </xdr:from>
    <xdr:to>
      <xdr:col>55</xdr:col>
      <xdr:colOff>0</xdr:colOff>
      <xdr:row>95</xdr:row>
      <xdr:rowOff>46388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208299"/>
          <a:ext cx="838200" cy="1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57339</xdr:rowOff>
    </xdr:from>
    <xdr:to>
      <xdr:col>50</xdr:col>
      <xdr:colOff>114300</xdr:colOff>
      <xdr:row>94</xdr:row>
      <xdr:rowOff>91999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173639"/>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57339</xdr:rowOff>
    </xdr:from>
    <xdr:to>
      <xdr:col>45</xdr:col>
      <xdr:colOff>177800</xdr:colOff>
      <xdr:row>94</xdr:row>
      <xdr:rowOff>89822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173639"/>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89822</xdr:rowOff>
    </xdr:from>
    <xdr:to>
      <xdr:col>41</xdr:col>
      <xdr:colOff>50800</xdr:colOff>
      <xdr:row>94</xdr:row>
      <xdr:rowOff>154766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206122"/>
          <a:ext cx="889000" cy="6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167038</xdr:rowOff>
    </xdr:from>
    <xdr:to>
      <xdr:col>55</xdr:col>
      <xdr:colOff>50800</xdr:colOff>
      <xdr:row>95</xdr:row>
      <xdr:rowOff>97188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18465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1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41199</xdr:rowOff>
    </xdr:from>
    <xdr:to>
      <xdr:col>50</xdr:col>
      <xdr:colOff>165100</xdr:colOff>
      <xdr:row>94</xdr:row>
      <xdr:rowOff>142799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159326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6539</xdr:rowOff>
    </xdr:from>
    <xdr:to>
      <xdr:col>46</xdr:col>
      <xdr:colOff>38100</xdr:colOff>
      <xdr:row>94</xdr:row>
      <xdr:rowOff>108139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124666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39022</xdr:rowOff>
    </xdr:from>
    <xdr:to>
      <xdr:col>41</xdr:col>
      <xdr:colOff>101600</xdr:colOff>
      <xdr:row>94</xdr:row>
      <xdr:rowOff>140622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1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157149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103966</xdr:rowOff>
    </xdr:from>
    <xdr:to>
      <xdr:col>36</xdr:col>
      <xdr:colOff>165100</xdr:colOff>
      <xdr:row>95</xdr:row>
      <xdr:rowOff>34116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50643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99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97885</xdr:rowOff>
    </xdr:from>
    <xdr:to>
      <xdr:col>85</xdr:col>
      <xdr:colOff>127000</xdr:colOff>
      <xdr:row>37</xdr:row>
      <xdr:rowOff>1130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270085"/>
          <a:ext cx="8382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1130</xdr:rowOff>
    </xdr:from>
    <xdr:to>
      <xdr:col>81</xdr:col>
      <xdr:colOff>50800</xdr:colOff>
      <xdr:row>37</xdr:row>
      <xdr:rowOff>39135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44780"/>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39135</xdr:rowOff>
    </xdr:from>
    <xdr:to>
      <xdr:col>76</xdr:col>
      <xdr:colOff>114300</xdr:colOff>
      <xdr:row>37</xdr:row>
      <xdr:rowOff>58719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38278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9608</xdr:rowOff>
    </xdr:from>
    <xdr:to>
      <xdr:col>71</xdr:col>
      <xdr:colOff>177800</xdr:colOff>
      <xdr:row>37</xdr:row>
      <xdr:rowOff>58719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53258"/>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47085</xdr:rowOff>
    </xdr:from>
    <xdr:to>
      <xdr:col>85</xdr:col>
      <xdr:colOff>177800</xdr:colOff>
      <xdr:row>36</xdr:row>
      <xdr:rowOff>148685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69962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121780</xdr:rowOff>
    </xdr:from>
    <xdr:to>
      <xdr:col>81</xdr:col>
      <xdr:colOff>101600</xdr:colOff>
      <xdr:row>37</xdr:row>
      <xdr:rowOff>51930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68457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159785</xdr:rowOff>
    </xdr:from>
    <xdr:to>
      <xdr:col>76</xdr:col>
      <xdr:colOff>165100</xdr:colOff>
      <xdr:row>37</xdr:row>
      <xdr:rowOff>89935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106462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1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7919</xdr:rowOff>
    </xdr:from>
    <xdr:to>
      <xdr:col>72</xdr:col>
      <xdr:colOff>38100</xdr:colOff>
      <xdr:row>37</xdr:row>
      <xdr:rowOff>109519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126046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130258</xdr:rowOff>
    </xdr:from>
    <xdr:to>
      <xdr:col>67</xdr:col>
      <xdr:colOff>101600</xdr:colOff>
      <xdr:row>37</xdr:row>
      <xdr:rowOff>60408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76935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83521</xdr:rowOff>
    </xdr:from>
    <xdr:to>
      <xdr:col>85</xdr:col>
      <xdr:colOff>127000</xdr:colOff>
      <xdr:row>58</xdr:row>
      <xdr:rowOff>22443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856171"/>
          <a:ext cx="838200" cy="1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78992</xdr:rowOff>
    </xdr:from>
    <xdr:to>
      <xdr:col>81</xdr:col>
      <xdr:colOff>50800</xdr:colOff>
      <xdr:row>58</xdr:row>
      <xdr:rowOff>22443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851642"/>
          <a:ext cx="889000" cy="1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19900</xdr:rowOff>
    </xdr:from>
    <xdr:to>
      <xdr:col>76</xdr:col>
      <xdr:colOff>114300</xdr:colOff>
      <xdr:row>57</xdr:row>
      <xdr:rowOff>78992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792550"/>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19900</xdr:rowOff>
    </xdr:from>
    <xdr:to>
      <xdr:col>71</xdr:col>
      <xdr:colOff>177800</xdr:colOff>
      <xdr:row>57</xdr:row>
      <xdr:rowOff>127184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92550"/>
          <a:ext cx="889000" cy="10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32721</xdr:rowOff>
    </xdr:from>
    <xdr:to>
      <xdr:col>85</xdr:col>
      <xdr:colOff>177800</xdr:colOff>
      <xdr:row>57</xdr:row>
      <xdr:rowOff>134321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11148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143093</xdr:rowOff>
    </xdr:from>
    <xdr:to>
      <xdr:col>81</xdr:col>
      <xdr:colOff>101600</xdr:colOff>
      <xdr:row>58</xdr:row>
      <xdr:rowOff>73243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9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64370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10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28192</xdr:rowOff>
    </xdr:from>
    <xdr:to>
      <xdr:col>76</xdr:col>
      <xdr:colOff>165100</xdr:colOff>
      <xdr:row>57</xdr:row>
      <xdr:rowOff>129792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146319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5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140550</xdr:rowOff>
    </xdr:from>
    <xdr:to>
      <xdr:col>72</xdr:col>
      <xdr:colOff>38100</xdr:colOff>
      <xdr:row>57</xdr:row>
      <xdr:rowOff>70700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87227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5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76384</xdr:rowOff>
    </xdr:from>
    <xdr:to>
      <xdr:col>67</xdr:col>
      <xdr:colOff>101600</xdr:colOff>
      <xdr:row>58</xdr:row>
      <xdr:rowOff>6534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23061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11602</xdr:rowOff>
    </xdr:from>
    <xdr:to>
      <xdr:col>85</xdr:col>
      <xdr:colOff>127000</xdr:colOff>
      <xdr:row>98</xdr:row>
      <xdr:rowOff>22396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370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22396</xdr:rowOff>
    </xdr:from>
    <xdr:to>
      <xdr:col>81</xdr:col>
      <xdr:colOff>50800</xdr:colOff>
      <xdr:row>98</xdr:row>
      <xdr:rowOff>24208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167900</xdr:rowOff>
    </xdr:from>
    <xdr:to>
      <xdr:col>76</xdr:col>
      <xdr:colOff>114300</xdr:colOff>
      <xdr:row>98</xdr:row>
      <xdr:rowOff>24208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98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167900</xdr:rowOff>
    </xdr:from>
    <xdr:to>
      <xdr:col>71</xdr:col>
      <xdr:colOff>177800</xdr:colOff>
      <xdr:row>98</xdr:row>
      <xdr:rowOff>4908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98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132252</xdr:rowOff>
    </xdr:from>
    <xdr:to>
      <xdr:col>85</xdr:col>
      <xdr:colOff>177800</xdr:colOff>
      <xdr:row>98</xdr:row>
      <xdr:rowOff>62402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47179</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143046</xdr:rowOff>
    </xdr:from>
    <xdr:to>
      <xdr:col>81</xdr:col>
      <xdr:colOff>101600</xdr:colOff>
      <xdr:row>98</xdr:row>
      <xdr:rowOff>73196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64323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144858</xdr:rowOff>
    </xdr:from>
    <xdr:to>
      <xdr:col>76</xdr:col>
      <xdr:colOff>165100</xdr:colOff>
      <xdr:row>98</xdr:row>
      <xdr:rowOff>75008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66135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117100</xdr:rowOff>
    </xdr:from>
    <xdr:to>
      <xdr:col>72</xdr:col>
      <xdr:colOff>38100</xdr:colOff>
      <xdr:row>98</xdr:row>
      <xdr:rowOff>47250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38377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8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125558</xdr:rowOff>
    </xdr:from>
    <xdr:to>
      <xdr:col>67</xdr:col>
      <xdr:colOff>101600</xdr:colOff>
      <xdr:row>98</xdr:row>
      <xdr:rowOff>55708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46835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8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191,855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円となっており、類似団体平均と比較し高い水準にあります。令和元年度から高い水準となっているのは、特別定額給付金を実施したことによるもので、当該事業を除いた場合の住民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91,837</a:t>
          </a:r>
          <a:r>
            <a:rPr kumimoji="1" lang="ja-JP" altLang="en-US" sz="1300">
              <a:latin typeface="ＭＳ Ｐゴシック" panose="020B0600070205080204" pitchFamily="50" charset="-128"/>
              <a:ea typeface="ＭＳ Ｐゴシック" panose="020B0600070205080204" pitchFamily="50" charset="-128"/>
            </a:rPr>
            <a:t>円となります。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170,617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67,822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単年度収支は、約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2,200</a:t>
          </a:r>
          <a:r>
            <a:rPr kumimoji="1" lang="ja-JP" altLang="en-US" sz="1200">
              <a:latin typeface="ＭＳ ゴシック" pitchFamily="49" charset="-128"/>
              <a:ea typeface="ＭＳ ゴシック" pitchFamily="49" charset="-128"/>
            </a:rPr>
            <a:t>万円のプラス値で、財政調整基金積立金額が約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203</a:t>
          </a:r>
          <a:r>
            <a:rPr kumimoji="1" lang="ja-JP" altLang="en-US" sz="1200">
              <a:latin typeface="ＭＳ ゴシック" pitchFamily="49" charset="-128"/>
              <a:ea typeface="ＭＳ ゴシック" pitchFamily="49" charset="-128"/>
            </a:rPr>
            <a:t>万円、取崩額が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万円、相殺して</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5,497</a:t>
          </a:r>
          <a:r>
            <a:rPr kumimoji="1" lang="ja-JP" altLang="en-US" sz="1200">
              <a:latin typeface="ＭＳ ゴシック" pitchFamily="49" charset="-128"/>
              <a:ea typeface="ＭＳ ゴシック" pitchFamily="49" charset="-128"/>
            </a:rPr>
            <a:t>万円取り崩していることから、実質単年度収支は約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3,236</a:t>
          </a:r>
          <a:r>
            <a:rPr kumimoji="1" lang="ja-JP" altLang="en-US" sz="1200">
              <a:latin typeface="ＭＳ ゴシック" pitchFamily="49" charset="-128"/>
              <a:ea typeface="ＭＳ ゴシック" pitchFamily="49" charset="-128"/>
            </a:rPr>
            <a:t>万円のマイナスとなりました。財政調整基金については、決算剰余金の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以上を積立てるとともに、最低水準の取り崩しに努めています。令和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年度決算については、約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万円取り崩していることから、基金残高が前年度比で減少しています。</a:t>
          </a:r>
        </a:p>
        <a:p>
          <a:r>
            <a:rPr kumimoji="1" lang="ja-JP" altLang="en-US" sz="1200">
              <a:latin typeface="ＭＳ ゴシック" pitchFamily="49" charset="-128"/>
              <a:ea typeface="ＭＳ ゴシック" pitchFamily="49" charset="-128"/>
            </a:rPr>
            <a:t>　今後も財政調整基金残高比率の急激な低下を招くことのないよう、計画的な事業進捗に努めます。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年度決算は、一般会計では、特別定額給付金事業が実施されたことに伴う大幅な増要因があり、歳出決算額が前年度比約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億円の増額となりました。また、歳入決算額においても、特別定額給付金事業及び地方創生臨時交付金の影響により国庫支出金が約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憶円の大幅な増額となり、歳入決算額全体では約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億万円の増額となりました。歳出決算額は増額となったものの、歳入決算額の増額がそれを上回り、実質収支は約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万円の増額となりました。さらに、標準財政規模は前年度比約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万円の増となり、標準財政規模比でも</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ポイントの増となりましたが、黒字決算の状況は続いています。</a:t>
          </a:r>
        </a:p>
        <a:p>
          <a:r>
            <a:rPr kumimoji="1" lang="ja-JP" altLang="en-US" sz="1400">
              <a:latin typeface="ＭＳ ゴシック" pitchFamily="49" charset="-128"/>
              <a:ea typeface="ＭＳ ゴシック" pitchFamily="49" charset="-128"/>
            </a:rPr>
            <a:t>　その他会計についても、黒字決算の状況が続いており、実質収支比率も一定の比率を維持していますが、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19428886</v>
      </c>
      <c r="BO4" s="395"/>
      <c r="BP4" s="395"/>
      <c r="BQ4" s="395"/>
      <c r="BR4" s="395"/>
      <c r="BS4" s="395"/>
      <c r="BT4" s="395"/>
      <c r="BU4" s="396"/>
      <c r="BV4" s="394">
        <v>17440602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5.5</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18973265</v>
      </c>
      <c r="BO5" s="432"/>
      <c r="BP5" s="432"/>
      <c r="BQ5" s="432"/>
      <c r="BR5" s="432"/>
      <c r="BS5" s="432"/>
      <c r="BT5" s="432"/>
      <c r="BU5" s="433"/>
      <c r="BV5" s="431">
        <v>17030424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v>
      </c>
      <c r="CU5" s="429"/>
      <c r="CV5" s="429"/>
      <c r="CW5" s="429"/>
      <c r="CX5" s="429"/>
      <c r="CY5" s="429"/>
      <c r="CZ5" s="429"/>
      <c r="DA5" s="430"/>
      <c r="DB5" s="428">
        <v>90.9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455621</v>
      </c>
      <c r="BO6" s="432"/>
      <c r="BP6" s="432"/>
      <c r="BQ6" s="432"/>
      <c r="BR6" s="432"/>
      <c r="BS6" s="432"/>
      <c r="BT6" s="432"/>
      <c r="BU6" s="433"/>
      <c r="BV6" s="431">
        <v>410178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v>
      </c>
      <c r="CU6" s="469"/>
      <c r="CV6" s="469"/>
      <c r="CW6" s="469"/>
      <c r="CX6" s="469"/>
      <c r="CY6" s="469"/>
      <c r="CZ6" s="469"/>
      <c r="DA6" s="470"/>
      <c r="DB6" s="468">
        <v>90.9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66979</v>
      </c>
      <c r="BO7" s="432"/>
      <c r="BP7" s="432"/>
      <c r="BQ7" s="432"/>
      <c r="BR7" s="432"/>
      <c r="BS7" s="432"/>
      <c r="BT7" s="432"/>
      <c r="BU7" s="433"/>
      <c r="BV7" s="431">
        <v>144152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7129431</v>
      </c>
      <c r="CU7" s="432"/>
      <c r="CV7" s="432"/>
      <c r="CW7" s="432"/>
      <c r="CX7" s="432"/>
      <c r="CY7" s="432"/>
      <c r="CZ7" s="432"/>
      <c r="DA7" s="433"/>
      <c r="DB7" s="431">
        <v>7040581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388642</v>
      </c>
      <c r="BO8" s="432"/>
      <c r="BP8" s="432"/>
      <c r="BQ8" s="432"/>
      <c r="BR8" s="432"/>
      <c r="BS8" s="432"/>
      <c r="BT8" s="432"/>
      <c r="BU8" s="433"/>
      <c r="BV8" s="431">
        <v>266026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1.01</v>
      </c>
      <c r="CU8" s="472"/>
      <c r="CV8" s="472"/>
      <c r="CW8" s="472"/>
      <c r="CX8" s="472"/>
      <c r="CY8" s="472"/>
      <c r="CZ8" s="472"/>
      <c r="DA8" s="473"/>
      <c r="DB8" s="471">
        <v>1.02</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31765</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122616</v>
      </c>
      <c r="BO9" s="432"/>
      <c r="BP9" s="432"/>
      <c r="BQ9" s="432"/>
      <c r="BR9" s="432"/>
      <c r="BS9" s="432"/>
      <c r="BT9" s="432"/>
      <c r="BU9" s="433"/>
      <c r="BV9" s="431">
        <v>78785</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4.9000000000000004</v>
      </c>
      <c r="CU9" s="429"/>
      <c r="CV9" s="429"/>
      <c r="CW9" s="429"/>
      <c r="CX9" s="429"/>
      <c r="CY9" s="429"/>
      <c r="CZ9" s="429"/>
      <c r="DA9" s="430"/>
      <c r="DB9" s="428">
        <v>4.8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33445</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94</v>
      </c>
      <c r="AV10" s="464"/>
      <c r="AW10" s="464"/>
      <c r="AX10" s="464"/>
      <c r="AY10" s="465" t="s">
        <v>122</v>
      </c>
      <c r="AZ10" s="466"/>
      <c r="BA10" s="466"/>
      <c r="BB10" s="466"/>
      <c r="BC10" s="466"/>
      <c r="BD10" s="466"/>
      <c r="BE10" s="466"/>
      <c r="BF10" s="466"/>
      <c r="BG10" s="466"/>
      <c r="BH10" s="466"/>
      <c r="BI10" s="466"/>
      <c r="BJ10" s="466"/>
      <c r="BK10" s="466"/>
      <c r="BL10" s="466"/>
      <c r="BM10" s="467"/>
      <c r="BN10" s="431">
        <v>102027</v>
      </c>
      <c r="BO10" s="432"/>
      <c r="BP10" s="432"/>
      <c r="BQ10" s="432"/>
      <c r="BR10" s="432"/>
      <c r="BS10" s="432"/>
      <c r="BT10" s="432"/>
      <c r="BU10" s="433"/>
      <c r="BV10" s="431">
        <v>128179</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32568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94</v>
      </c>
      <c r="AV12" s="464"/>
      <c r="AW12" s="464"/>
      <c r="AX12" s="464"/>
      <c r="AY12" s="465" t="s">
        <v>137</v>
      </c>
      <c r="AZ12" s="466"/>
      <c r="BA12" s="466"/>
      <c r="BB12" s="466"/>
      <c r="BC12" s="466"/>
      <c r="BD12" s="466"/>
      <c r="BE12" s="466"/>
      <c r="BF12" s="466"/>
      <c r="BG12" s="466"/>
      <c r="BH12" s="466"/>
      <c r="BI12" s="466"/>
      <c r="BJ12" s="466"/>
      <c r="BK12" s="466"/>
      <c r="BL12" s="466"/>
      <c r="BM12" s="467"/>
      <c r="BN12" s="431">
        <v>557000</v>
      </c>
      <c r="BO12" s="432"/>
      <c r="BP12" s="432"/>
      <c r="BQ12" s="432"/>
      <c r="BR12" s="432"/>
      <c r="BS12" s="432"/>
      <c r="BT12" s="432"/>
      <c r="BU12" s="433"/>
      <c r="BV12" s="431">
        <v>640000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131</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31780</v>
      </c>
      <c r="S13" s="516"/>
      <c r="T13" s="516"/>
      <c r="U13" s="516"/>
      <c r="V13" s="517"/>
      <c r="W13" s="447" t="s">
        <v>140</v>
      </c>
      <c r="X13" s="448"/>
      <c r="Y13" s="448"/>
      <c r="Z13" s="448"/>
      <c r="AA13" s="448"/>
      <c r="AB13" s="438"/>
      <c r="AC13" s="482">
        <v>300</v>
      </c>
      <c r="AD13" s="483"/>
      <c r="AE13" s="483"/>
      <c r="AF13" s="483"/>
      <c r="AG13" s="525"/>
      <c r="AH13" s="482">
        <v>322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-332357</v>
      </c>
      <c r="BO13" s="432"/>
      <c r="BP13" s="432"/>
      <c r="BQ13" s="432"/>
      <c r="BR13" s="432"/>
      <c r="BS13" s="432"/>
      <c r="BT13" s="432"/>
      <c r="BU13" s="433"/>
      <c r="BV13" s="431">
        <v>-433036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0.6</v>
      </c>
      <c r="CU13" s="429"/>
      <c r="CV13" s="429"/>
      <c r="CW13" s="429"/>
      <c r="CX13" s="429"/>
      <c r="CY13" s="429"/>
      <c r="CZ13" s="429"/>
      <c r="DA13" s="430"/>
      <c r="DB13" s="428">
        <v>0.6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32824</v>
      </c>
      <c r="S14" s="516"/>
      <c r="T14" s="516"/>
      <c r="U14" s="516"/>
      <c r="V14" s="517"/>
      <c r="W14" s="421"/>
      <c r="X14" s="422"/>
      <c r="Y14" s="422"/>
      <c r="Z14" s="422"/>
      <c r="AA14" s="422"/>
      <c r="AB14" s="411"/>
      <c r="AC14" s="518">
        <v>2.1</v>
      </c>
      <c r="AD14" s="519"/>
      <c r="AE14" s="519"/>
      <c r="AF14" s="519"/>
      <c r="AG14" s="520"/>
      <c r="AH14" s="518">
        <v>2.1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6</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31989</v>
      </c>
      <c r="S15" s="516"/>
      <c r="T15" s="516"/>
      <c r="U15" s="516"/>
      <c r="V15" s="517"/>
      <c r="W15" s="447" t="s">
        <v>149</v>
      </c>
      <c r="X15" s="448"/>
      <c r="Y15" s="448"/>
      <c r="Z15" s="448"/>
      <c r="AA15" s="448"/>
      <c r="AB15" s="438"/>
      <c r="AC15" s="482">
        <v>4669</v>
      </c>
      <c r="AD15" s="483"/>
      <c r="AE15" s="483"/>
      <c r="AF15" s="483"/>
      <c r="AG15" s="525"/>
      <c r="AH15" s="482">
        <v>5014</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5555452</v>
      </c>
      <c r="BO15" s="395"/>
      <c r="BP15" s="395"/>
      <c r="BQ15" s="395"/>
      <c r="BR15" s="395"/>
      <c r="BS15" s="395"/>
      <c r="BT15" s="395"/>
      <c r="BU15" s="396"/>
      <c r="BV15" s="394">
        <v>5452721</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32.1</v>
      </c>
      <c r="AD16" s="519"/>
      <c r="AE16" s="519"/>
      <c r="AF16" s="519"/>
      <c r="AG16" s="520"/>
      <c r="AH16" s="518">
        <v>32.6</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5538901</v>
      </c>
      <c r="BO16" s="432"/>
      <c r="BP16" s="432"/>
      <c r="BQ16" s="432"/>
      <c r="BR16" s="432"/>
      <c r="BS16" s="432"/>
      <c r="BT16" s="432"/>
      <c r="BU16" s="433"/>
      <c r="BV16" s="431">
        <v>5292014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9577</v>
      </c>
      <c r="AD17" s="483"/>
      <c r="AE17" s="483"/>
      <c r="AF17" s="483"/>
      <c r="AG17" s="525"/>
      <c r="AH17" s="482">
        <v>10034</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7129431</v>
      </c>
      <c r="BO17" s="432"/>
      <c r="BP17" s="432"/>
      <c r="BQ17" s="432"/>
      <c r="BR17" s="432"/>
      <c r="BS17" s="432"/>
      <c r="BT17" s="432"/>
      <c r="BU17" s="433"/>
      <c r="BV17" s="431">
        <v>7040581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16.850000000000001</v>
      </c>
      <c r="M18" s="547"/>
      <c r="N18" s="547"/>
      <c r="O18" s="547"/>
      <c r="P18" s="547"/>
      <c r="Q18" s="547"/>
      <c r="R18" s="548"/>
      <c r="S18" s="548"/>
      <c r="T18" s="548"/>
      <c r="U18" s="548"/>
      <c r="V18" s="549"/>
      <c r="W18" s="449"/>
      <c r="X18" s="450"/>
      <c r="Y18" s="450"/>
      <c r="Z18" s="450"/>
      <c r="AA18" s="450"/>
      <c r="AB18" s="441"/>
      <c r="AC18" s="550">
        <v>65.8</v>
      </c>
      <c r="AD18" s="551"/>
      <c r="AE18" s="551"/>
      <c r="AF18" s="551"/>
      <c r="AG18" s="552"/>
      <c r="AH18" s="550">
        <v>65.3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7397626</v>
      </c>
      <c r="BO18" s="432"/>
      <c r="BP18" s="432"/>
      <c r="BQ18" s="432"/>
      <c r="BR18" s="432"/>
      <c r="BS18" s="432"/>
      <c r="BT18" s="432"/>
      <c r="BU18" s="433"/>
      <c r="BV18" s="431">
        <v>7264959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1885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10445350</v>
      </c>
      <c r="BO19" s="432"/>
      <c r="BP19" s="432"/>
      <c r="BQ19" s="432"/>
      <c r="BR19" s="432"/>
      <c r="BS19" s="432"/>
      <c r="BT19" s="432"/>
      <c r="BU19" s="433"/>
      <c r="BV19" s="431">
        <v>10332894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13017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8171659</v>
      </c>
      <c r="BO23" s="432"/>
      <c r="BP23" s="432"/>
      <c r="BQ23" s="432"/>
      <c r="BR23" s="432"/>
      <c r="BS23" s="432"/>
      <c r="BT23" s="432"/>
      <c r="BU23" s="433"/>
      <c r="BV23" s="431">
        <v>7924760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7630</v>
      </c>
      <c r="R24" s="483"/>
      <c r="S24" s="483"/>
      <c r="T24" s="483"/>
      <c r="U24" s="483"/>
      <c r="V24" s="525"/>
      <c r="W24" s="584"/>
      <c r="X24" s="572"/>
      <c r="Y24" s="573"/>
      <c r="Z24" s="481" t="s">
        <v>173</v>
      </c>
      <c r="AA24" s="461"/>
      <c r="AB24" s="461"/>
      <c r="AC24" s="461"/>
      <c r="AD24" s="461"/>
      <c r="AE24" s="461"/>
      <c r="AF24" s="461"/>
      <c r="AG24" s="462"/>
      <c r="AH24" s="482">
        <v>204</v>
      </c>
      <c r="AI24" s="483"/>
      <c r="AJ24" s="483"/>
      <c r="AK24" s="483"/>
      <c r="AL24" s="525"/>
      <c r="AM24" s="482">
        <v>666060</v>
      </c>
      <c r="AN24" s="483"/>
      <c r="AO24" s="483"/>
      <c r="AP24" s="483"/>
      <c r="AQ24" s="483"/>
      <c r="AR24" s="525"/>
      <c r="AS24" s="482">
        <v>3265</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3336808</v>
      </c>
      <c r="BO24" s="432"/>
      <c r="BP24" s="432"/>
      <c r="BQ24" s="432"/>
      <c r="BR24" s="432"/>
      <c r="BS24" s="432"/>
      <c r="BT24" s="432"/>
      <c r="BU24" s="433"/>
      <c r="BV24" s="431">
        <v>3117001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6660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130</v>
      </c>
      <c r="AN25" s="483"/>
      <c r="AO25" s="483"/>
      <c r="AP25" s="483"/>
      <c r="AQ25" s="483"/>
      <c r="AR25" s="525"/>
      <c r="AS25" s="482" t="s">
        <v>130</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4247212</v>
      </c>
      <c r="BO25" s="395"/>
      <c r="BP25" s="395"/>
      <c r="BQ25" s="395"/>
      <c r="BR25" s="395"/>
      <c r="BS25" s="395"/>
      <c r="BT25" s="395"/>
      <c r="BU25" s="396"/>
      <c r="BV25" s="394">
        <v>3186097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6370</v>
      </c>
      <c r="R26" s="483"/>
      <c r="S26" s="483"/>
      <c r="T26" s="483"/>
      <c r="U26" s="483"/>
      <c r="V26" s="525"/>
      <c r="W26" s="584"/>
      <c r="X26" s="572"/>
      <c r="Y26" s="573"/>
      <c r="Z26" s="481" t="s">
        <v>180</v>
      </c>
      <c r="AA26" s="594"/>
      <c r="AB26" s="594"/>
      <c r="AC26" s="594"/>
      <c r="AD26" s="594"/>
      <c r="AE26" s="594"/>
      <c r="AF26" s="594"/>
      <c r="AG26" s="595"/>
      <c r="AH26" s="482">
        <v>1</v>
      </c>
      <c r="AI26" s="483"/>
      <c r="AJ26" s="483"/>
      <c r="AK26" s="483"/>
      <c r="AL26" s="525"/>
      <c r="AM26" s="482" t="s">
        <v>181</v>
      </c>
      <c r="AN26" s="483"/>
      <c r="AO26" s="483"/>
      <c r="AP26" s="483"/>
      <c r="AQ26" s="483"/>
      <c r="AR26" s="525"/>
      <c r="AS26" s="482" t="s">
        <v>181</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4200</v>
      </c>
      <c r="R27" s="483"/>
      <c r="S27" s="483"/>
      <c r="T27" s="483"/>
      <c r="U27" s="483"/>
      <c r="V27" s="525"/>
      <c r="W27" s="584"/>
      <c r="X27" s="572"/>
      <c r="Y27" s="573"/>
      <c r="Z27" s="481" t="s">
        <v>184</v>
      </c>
      <c r="AA27" s="461"/>
      <c r="AB27" s="461"/>
      <c r="AC27" s="461"/>
      <c r="AD27" s="461"/>
      <c r="AE27" s="461"/>
      <c r="AF27" s="461"/>
      <c r="AG27" s="462"/>
      <c r="AH27" s="482">
        <v>2</v>
      </c>
      <c r="AI27" s="483"/>
      <c r="AJ27" s="483"/>
      <c r="AK27" s="483"/>
      <c r="AL27" s="525"/>
      <c r="AM27" s="482" t="s">
        <v>185</v>
      </c>
      <c r="AN27" s="483"/>
      <c r="AO27" s="483"/>
      <c r="AP27" s="483"/>
      <c r="AQ27" s="483"/>
      <c r="AR27" s="525"/>
      <c r="AS27" s="482" t="s">
        <v>181</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177</v>
      </c>
      <c r="BO27" s="608"/>
      <c r="BP27" s="608"/>
      <c r="BQ27" s="608"/>
      <c r="BR27" s="608"/>
      <c r="BS27" s="608"/>
      <c r="BT27" s="608"/>
      <c r="BU27" s="609"/>
      <c r="BV27" s="607" t="s">
        <v>177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3600</v>
      </c>
      <c r="R28" s="483"/>
      <c r="S28" s="483"/>
      <c r="T28" s="483"/>
      <c r="U28" s="483"/>
      <c r="V28" s="525"/>
      <c r="W28" s="584"/>
      <c r="X28" s="572"/>
      <c r="Y28" s="573"/>
      <c r="Z28" s="481" t="s">
        <v>188</v>
      </c>
      <c r="AA28" s="461"/>
      <c r="AB28" s="461"/>
      <c r="AC28" s="461"/>
      <c r="AD28" s="461"/>
      <c r="AE28" s="461"/>
      <c r="AF28" s="461"/>
      <c r="AG28" s="462"/>
      <c r="AH28" s="482" t="s">
        <v>177</v>
      </c>
      <c r="AI28" s="483"/>
      <c r="AJ28" s="483"/>
      <c r="AK28" s="483"/>
      <c r="AL28" s="525"/>
      <c r="AM28" s="482" t="s">
        <v>177</v>
      </c>
      <c r="AN28" s="483"/>
      <c r="AO28" s="483"/>
      <c r="AP28" s="483"/>
      <c r="AQ28" s="483"/>
      <c r="AR28" s="525"/>
      <c r="AS28" s="482" t="s">
        <v>177</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1024806</v>
      </c>
      <c r="BO28" s="395"/>
      <c r="BP28" s="395"/>
      <c r="BQ28" s="395"/>
      <c r="BR28" s="395"/>
      <c r="BS28" s="395"/>
      <c r="BT28" s="395"/>
      <c r="BU28" s="396"/>
      <c r="BV28" s="394">
        <v>1479779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14</v>
      </c>
      <c r="M29" s="483"/>
      <c r="N29" s="483"/>
      <c r="O29" s="483"/>
      <c r="P29" s="525"/>
      <c r="Q29" s="482">
        <v>3400</v>
      </c>
      <c r="R29" s="483"/>
      <c r="S29" s="483"/>
      <c r="T29" s="483"/>
      <c r="U29" s="483"/>
      <c r="V29" s="525"/>
      <c r="W29" s="585"/>
      <c r="X29" s="586"/>
      <c r="Y29" s="587"/>
      <c r="Z29" s="481" t="s">
        <v>191</v>
      </c>
      <c r="AA29" s="461"/>
      <c r="AB29" s="461"/>
      <c r="AC29" s="461"/>
      <c r="AD29" s="461"/>
      <c r="AE29" s="461"/>
      <c r="AF29" s="461"/>
      <c r="AG29" s="462"/>
      <c r="AH29" s="482">
        <v>206</v>
      </c>
      <c r="AI29" s="483"/>
      <c r="AJ29" s="483"/>
      <c r="AK29" s="483"/>
      <c r="AL29" s="525"/>
      <c r="AM29" s="482">
        <v>675552</v>
      </c>
      <c r="AN29" s="483"/>
      <c r="AO29" s="483"/>
      <c r="AP29" s="483"/>
      <c r="AQ29" s="483"/>
      <c r="AR29" s="525"/>
      <c r="AS29" s="482">
        <v>3279</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t="s">
        <v>177</v>
      </c>
      <c r="BO29" s="432"/>
      <c r="BP29" s="432"/>
      <c r="BQ29" s="432"/>
      <c r="BR29" s="432"/>
      <c r="BS29" s="432"/>
      <c r="BT29" s="432"/>
      <c r="BU29" s="433"/>
      <c r="BV29" s="431" t="s">
        <v>177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4321267</v>
      </c>
      <c r="BO30" s="608"/>
      <c r="BP30" s="608"/>
      <c r="BQ30" s="608"/>
      <c r="BR30" s="608"/>
      <c r="BS30" s="608"/>
      <c r="BT30" s="608"/>
      <c r="BU30" s="609"/>
      <c r="BV30" s="607">
        <v>4116843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202</v>
      </c>
      <c r="X33" s="420"/>
      <c r="Y33" s="420"/>
      <c r="Z33" s="420"/>
      <c r="AA33" s="420"/>
      <c r="AB33" s="420"/>
      <c r="AC33" s="420"/>
      <c r="AD33" s="420"/>
      <c r="AE33" s="420"/>
      <c r="AF33" s="420"/>
      <c r="AG33" s="420"/>
      <c r="AH33" s="420"/>
      <c r="AI33" s="420"/>
      <c r="AJ33" s="420"/>
      <c r="AK33" s="420"/>
      <c r="AL33" s="216"/>
      <c r="AM33" s="455" t="s">
        <v>203</v>
      </c>
      <c r="AN33" s="455"/>
      <c r="AO33" s="420" t="s">
        <v>202</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200</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瑞穂町国民健康保険特別会計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瑞穂町下水道事業会計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福生病院企業団</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福生都市計画瑞穂町箱根ケ崎駅西土地区画整理事業特別会計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瑞穂町介護保険特別会計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東京都後期高齢者医療広域連合（一般会計）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瑞穂町後期高齢者医療特別会計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東京都後期高齢者医療広域連合（後期高齢者医療特別会計）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東京たま広域資源循環組合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瑞穂斎場組合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西多摩衛生組合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羽村・瑞穂地区学校給食組合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東京市町村総合事務組合（一般会計）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東京市町村総合事務組合（東京都市町村民交通災害共済事業）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16</v>
      </c>
      <c r="BX43" s="620"/>
      <c r="BY43" s="621" t="str">
        <f>IF('各会計、関係団体の財政状況及び健全化判断比率'!B77="","",'各会計、関係団体の財政状況及び健全化判断比率'!B77)</f>
        <v>東京都市町村議会議員公務災害補償等組合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uYxDR+4v5IgS3Ewj1cLc3rBMLcQ+gdAWQuea18iYh/mCYtMltLWSOSeklRCn1hSu3xvfrBgclXwWRiYG7Mw/3Q==" saltValue="ThPpaqEhcYySFYnn+SSB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66" zoomScaleNormal="66" zoomScaleSheetLayoutView="100" workbookViewId="0">
      <selection activeCell="H35" sqref="H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574</v>
      </c>
      <c r="D34" s="1212"/>
      <c r="E34" s="1213"/>
      <c r="F34" s="32">
        <v>6.76</v>
      </c>
      <c r="G34" s="33">
        <v>5.8</v>
      </c>
      <c r="H34" s="33">
        <v>2.48</v>
      </c>
      <c r="I34" s="33">
        <v>2.89</v>
      </c>
      <c r="J34" s="34">
        <v>5.45</v>
      </c>
      <c r="K34" s="22"/>
      <c r="L34" s="22"/>
      <c r="M34" s="22"/>
      <c r="N34" s="22"/>
      <c r="O34" s="22"/>
      <c r="P34" s="22"/>
    </row>
    <row r="35" spans="1:16" ht="39" customHeight="1" x14ac:dyDescent="0.15">
      <c r="A35" s="22"/>
      <c r="B35" s="35"/>
      <c r="C35" s="1206" t="s">
        <v>575</v>
      </c>
      <c r="D35" s="1207"/>
      <c r="E35" s="1208"/>
      <c r="F35" s="36" t="s">
        <v>523</v>
      </c>
      <c r="G35" s="37" t="s">
        <v>523</v>
      </c>
      <c r="H35" s="37" t="s">
        <v>523</v>
      </c>
      <c r="I35" s="37" t="s">
        <v>523</v>
      </c>
      <c r="J35" s="38">
        <v>1.37</v>
      </c>
      <c r="K35" s="22"/>
      <c r="L35" s="22"/>
      <c r="M35" s="22"/>
      <c r="N35" s="22"/>
      <c r="O35" s="22"/>
      <c r="P35" s="22"/>
    </row>
    <row r="36" spans="1:16" ht="39" customHeight="1" x14ac:dyDescent="0.15">
      <c r="A36" s="22"/>
      <c r="B36" s="35"/>
      <c r="C36" s="1206" t="s">
        <v>576</v>
      </c>
      <c r="D36" s="1207"/>
      <c r="E36" s="1208"/>
      <c r="F36" s="36">
        <v>0.79</v>
      </c>
      <c r="G36" s="37">
        <v>0.37</v>
      </c>
      <c r="H36" s="37">
        <v>0.56999999999999995</v>
      </c>
      <c r="I36" s="37">
        <v>0.06</v>
      </c>
      <c r="J36" s="38">
        <v>0.84</v>
      </c>
      <c r="K36" s="22"/>
      <c r="L36" s="22"/>
      <c r="M36" s="22"/>
      <c r="N36" s="22"/>
      <c r="O36" s="22"/>
      <c r="P36" s="22"/>
    </row>
    <row r="37" spans="1:16" ht="39" customHeight="1" x14ac:dyDescent="0.15">
      <c r="A37" s="22"/>
      <c r="B37" s="35"/>
      <c r="C37" s="1206" t="s">
        <v>577</v>
      </c>
      <c r="D37" s="1207"/>
      <c r="E37" s="1208"/>
      <c r="F37" s="36">
        <v>0.82</v>
      </c>
      <c r="G37" s="37">
        <v>1.21</v>
      </c>
      <c r="H37" s="37">
        <v>0.22</v>
      </c>
      <c r="I37" s="37">
        <v>0.59</v>
      </c>
      <c r="J37" s="38">
        <v>0.41</v>
      </c>
      <c r="K37" s="22"/>
      <c r="L37" s="22"/>
      <c r="M37" s="22"/>
      <c r="N37" s="22"/>
      <c r="O37" s="22"/>
      <c r="P37" s="22"/>
    </row>
    <row r="38" spans="1:16" ht="39" customHeight="1" x14ac:dyDescent="0.15">
      <c r="A38" s="22"/>
      <c r="B38" s="35"/>
      <c r="C38" s="1206" t="s">
        <v>578</v>
      </c>
      <c r="D38" s="1207"/>
      <c r="E38" s="1208"/>
      <c r="F38" s="36">
        <v>0.12</v>
      </c>
      <c r="G38" s="37">
        <v>0.13</v>
      </c>
      <c r="H38" s="37">
        <v>0.12</v>
      </c>
      <c r="I38" s="37">
        <v>0.11</v>
      </c>
      <c r="J38" s="38">
        <v>0.09</v>
      </c>
      <c r="K38" s="22"/>
      <c r="L38" s="22"/>
      <c r="M38" s="22"/>
      <c r="N38" s="22"/>
      <c r="O38" s="22"/>
      <c r="P38" s="22"/>
    </row>
    <row r="39" spans="1:16" ht="39" customHeight="1" x14ac:dyDescent="0.15">
      <c r="A39" s="22"/>
      <c r="B39" s="35"/>
      <c r="C39" s="1206" t="s">
        <v>579</v>
      </c>
      <c r="D39" s="1207"/>
      <c r="E39" s="1208"/>
      <c r="F39" s="36">
        <v>0.23</v>
      </c>
      <c r="G39" s="37">
        <v>0.09</v>
      </c>
      <c r="H39" s="37">
        <v>0.22</v>
      </c>
      <c r="I39" s="37">
        <v>0.88</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580</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581</v>
      </c>
      <c r="D43" s="1210"/>
      <c r="E43" s="1211"/>
      <c r="F43" s="41">
        <v>0.28999999999999998</v>
      </c>
      <c r="G43" s="42">
        <v>0.15</v>
      </c>
      <c r="H43" s="42">
        <v>0.46</v>
      </c>
      <c r="I43" s="42">
        <v>1.79</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6z2tpaRhXSii6QAGsU1Vtm/qLdouaR2fASgRiQcZaO9A77nVi5ha5pZ+8pBSDAvfJOiLffAi063arTBQGYj+g==" saltValue="9aLfAKzsrOdEz9amNM1W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election activeCell="L60" sqref="L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548</v>
      </c>
      <c r="L45" s="60">
        <v>562</v>
      </c>
      <c r="M45" s="60">
        <v>501</v>
      </c>
      <c r="N45" s="60">
        <v>498</v>
      </c>
      <c r="O45" s="61">
        <v>516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188</v>
      </c>
      <c r="L48" s="64">
        <v>166</v>
      </c>
      <c r="M48" s="64">
        <v>168</v>
      </c>
      <c r="N48" s="64">
        <v>168</v>
      </c>
      <c r="O48" s="65">
        <v>95</v>
      </c>
      <c r="P48" s="48"/>
      <c r="Q48" s="48"/>
      <c r="R48" s="48"/>
      <c r="S48" s="48"/>
      <c r="T48" s="48"/>
      <c r="U48" s="48"/>
    </row>
    <row r="49" spans="1:21" ht="30.75" customHeight="1" x14ac:dyDescent="0.15">
      <c r="A49" s="48"/>
      <c r="B49" s="1216"/>
      <c r="C49" s="1217"/>
      <c r="D49" s="62"/>
      <c r="E49" s="1222" t="s">
        <v>16</v>
      </c>
      <c r="F49" s="1222"/>
      <c r="G49" s="1222"/>
      <c r="H49" s="1222"/>
      <c r="I49" s="1222"/>
      <c r="J49" s="1223"/>
      <c r="K49" s="63">
        <v>126</v>
      </c>
      <c r="L49" s="64">
        <v>127</v>
      </c>
      <c r="M49" s="64">
        <v>130</v>
      </c>
      <c r="N49" s="64">
        <v>137</v>
      </c>
      <c r="O49" s="65">
        <v>139</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822</v>
      </c>
      <c r="L52" s="64">
        <v>791</v>
      </c>
      <c r="M52" s="64">
        <v>747</v>
      </c>
      <c r="N52" s="64">
        <v>796</v>
      </c>
      <c r="O52" s="65">
        <v>687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41</v>
      </c>
      <c r="L53" s="69">
        <v>65</v>
      </c>
      <c r="M53" s="69">
        <v>53</v>
      </c>
      <c r="N53" s="69">
        <v>8</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J/DteldKEnfuHaFU7CfoOdmi3r5AElsXK32SiHpiV1vChL4yY1aXxy0lq+r/H57dis9WSWqHVhEWDMQYphXg==" saltValue="52L/qYP3Ya/6w6NfKdtW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4"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5818</v>
      </c>
      <c r="J41" s="104">
        <v>6143</v>
      </c>
      <c r="K41" s="104">
        <v>6814</v>
      </c>
      <c r="L41" s="104">
        <v>7925</v>
      </c>
      <c r="M41" s="105">
        <v>8172</v>
      </c>
    </row>
    <row r="42" spans="2:13" ht="27.75" customHeight="1" x14ac:dyDescent="0.15">
      <c r="B42" s="1242"/>
      <c r="C42" s="1243"/>
      <c r="D42" s="106"/>
      <c r="E42" s="1248" t="s">
        <v>32</v>
      </c>
      <c r="F42" s="1248"/>
      <c r="G42" s="1248"/>
      <c r="H42" s="1249"/>
      <c r="I42" s="107">
        <v>669</v>
      </c>
      <c r="J42" s="108">
        <v>669</v>
      </c>
      <c r="K42" s="108">
        <v>669</v>
      </c>
      <c r="L42" s="108">
        <v>669</v>
      </c>
      <c r="M42" s="109">
        <v>708</v>
      </c>
    </row>
    <row r="43" spans="2:13" ht="27.75" customHeight="1" x14ac:dyDescent="0.15">
      <c r="B43" s="1242"/>
      <c r="C43" s="1243"/>
      <c r="D43" s="106"/>
      <c r="E43" s="1248" t="s">
        <v>33</v>
      </c>
      <c r="F43" s="1248"/>
      <c r="G43" s="1248"/>
      <c r="H43" s="1249"/>
      <c r="I43" s="107">
        <v>1816</v>
      </c>
      <c r="J43" s="108">
        <v>1788</v>
      </c>
      <c r="K43" s="108">
        <v>1760</v>
      </c>
      <c r="L43" s="108">
        <v>1843</v>
      </c>
      <c r="M43" s="109">
        <v>1664</v>
      </c>
    </row>
    <row r="44" spans="2:13" ht="27.75" customHeight="1" x14ac:dyDescent="0.15">
      <c r="B44" s="1242"/>
      <c r="C44" s="1243"/>
      <c r="D44" s="106"/>
      <c r="E44" s="1248" t="s">
        <v>34</v>
      </c>
      <c r="F44" s="1248"/>
      <c r="G44" s="1248"/>
      <c r="H44" s="1249"/>
      <c r="I44" s="107">
        <v>1519</v>
      </c>
      <c r="J44" s="108">
        <v>1337</v>
      </c>
      <c r="K44" s="108">
        <v>1165</v>
      </c>
      <c r="L44" s="108">
        <v>1009</v>
      </c>
      <c r="M44" s="109">
        <v>914</v>
      </c>
    </row>
    <row r="45" spans="2:13" ht="27.75" customHeight="1" x14ac:dyDescent="0.15">
      <c r="B45" s="1242"/>
      <c r="C45" s="1243"/>
      <c r="D45" s="106"/>
      <c r="E45" s="1248" t="s">
        <v>35</v>
      </c>
      <c r="F45" s="1248"/>
      <c r="G45" s="1248"/>
      <c r="H45" s="1249"/>
      <c r="I45" s="107">
        <v>1630</v>
      </c>
      <c r="J45" s="108">
        <v>1584</v>
      </c>
      <c r="K45" s="108">
        <v>1512</v>
      </c>
      <c r="L45" s="108">
        <v>1496</v>
      </c>
      <c r="M45" s="109">
        <v>1463</v>
      </c>
    </row>
    <row r="46" spans="2:13" ht="27.75" customHeight="1" x14ac:dyDescent="0.15">
      <c r="B46" s="1242"/>
      <c r="C46" s="1243"/>
      <c r="D46" s="110"/>
      <c r="E46" s="1248" t="s">
        <v>36</v>
      </c>
      <c r="F46" s="1248"/>
      <c r="G46" s="1248"/>
      <c r="H46" s="1249"/>
      <c r="I46" s="107" t="s">
        <v>523</v>
      </c>
      <c r="J46" s="108" t="s">
        <v>523</v>
      </c>
      <c r="K46" s="108" t="s">
        <v>523</v>
      </c>
      <c r="L46" s="108" t="s">
        <v>523</v>
      </c>
      <c r="M46" s="109" t="s">
        <v>523</v>
      </c>
    </row>
    <row r="47" spans="2:13" ht="27.75" customHeight="1" x14ac:dyDescent="0.15">
      <c r="B47" s="1242"/>
      <c r="C47" s="1243"/>
      <c r="D47" s="111"/>
      <c r="E47" s="1250" t="s">
        <v>37</v>
      </c>
      <c r="F47" s="1251"/>
      <c r="G47" s="1251"/>
      <c r="H47" s="1252"/>
      <c r="I47" s="107" t="s">
        <v>523</v>
      </c>
      <c r="J47" s="108" t="s">
        <v>523</v>
      </c>
      <c r="K47" s="108" t="s">
        <v>523</v>
      </c>
      <c r="L47" s="108" t="s">
        <v>523</v>
      </c>
      <c r="M47" s="109" t="s">
        <v>523</v>
      </c>
    </row>
    <row r="48" spans="2:13" ht="27.75" customHeight="1" x14ac:dyDescent="0.15">
      <c r="B48" s="1242"/>
      <c r="C48" s="1243"/>
      <c r="D48" s="106"/>
      <c r="E48" s="1248" t="s">
        <v>38</v>
      </c>
      <c r="F48" s="1248"/>
      <c r="G48" s="1248"/>
      <c r="H48" s="1249"/>
      <c r="I48" s="107" t="s">
        <v>523</v>
      </c>
      <c r="J48" s="108" t="s">
        <v>523</v>
      </c>
      <c r="K48" s="108" t="s">
        <v>523</v>
      </c>
      <c r="L48" s="108" t="s">
        <v>523</v>
      </c>
      <c r="M48" s="109" t="s">
        <v>523</v>
      </c>
    </row>
    <row r="49" spans="2:13" ht="27.75" customHeight="1" x14ac:dyDescent="0.15">
      <c r="B49" s="1244"/>
      <c r="C49" s="1245"/>
      <c r="D49" s="106"/>
      <c r="E49" s="1248" t="s">
        <v>39</v>
      </c>
      <c r="F49" s="1248"/>
      <c r="G49" s="1248"/>
      <c r="H49" s="1249"/>
      <c r="I49" s="107" t="s">
        <v>523</v>
      </c>
      <c r="J49" s="108" t="s">
        <v>523</v>
      </c>
      <c r="K49" s="108" t="s">
        <v>523</v>
      </c>
      <c r="L49" s="108" t="s">
        <v>523</v>
      </c>
      <c r="M49" s="109" t="s">
        <v>523</v>
      </c>
    </row>
    <row r="50" spans="2:13" ht="27.75" customHeight="1" x14ac:dyDescent="0.15">
      <c r="B50" s="1253" t="s">
        <v>40</v>
      </c>
      <c r="C50" s="1254"/>
      <c r="D50" s="112"/>
      <c r="E50" s="1248" t="s">
        <v>41</v>
      </c>
      <c r="F50" s="1248"/>
      <c r="G50" s="1248"/>
      <c r="H50" s="1249"/>
      <c r="I50" s="107">
        <v>7222</v>
      </c>
      <c r="J50" s="108">
        <v>7096</v>
      </c>
      <c r="K50" s="108">
        <v>6659</v>
      </c>
      <c r="L50" s="108">
        <v>5390</v>
      </c>
      <c r="M50" s="109">
        <v>5018</v>
      </c>
    </row>
    <row r="51" spans="2:13" ht="27.75" customHeight="1" x14ac:dyDescent="0.15">
      <c r="B51" s="1242"/>
      <c r="C51" s="1243"/>
      <c r="D51" s="106"/>
      <c r="E51" s="1248" t="s">
        <v>42</v>
      </c>
      <c r="F51" s="1248"/>
      <c r="G51" s="1248"/>
      <c r="H51" s="1249"/>
      <c r="I51" s="107">
        <v>3288</v>
      </c>
      <c r="J51" s="108">
        <v>3449</v>
      </c>
      <c r="K51" s="108">
        <v>3598</v>
      </c>
      <c r="L51" s="108">
        <v>4049</v>
      </c>
      <c r="M51" s="109">
        <v>3956</v>
      </c>
    </row>
    <row r="52" spans="2:13" ht="27.75" customHeight="1" x14ac:dyDescent="0.15">
      <c r="B52" s="1244"/>
      <c r="C52" s="1245"/>
      <c r="D52" s="106"/>
      <c r="E52" s="1248" t="s">
        <v>43</v>
      </c>
      <c r="F52" s="1248"/>
      <c r="G52" s="1248"/>
      <c r="H52" s="1249"/>
      <c r="I52" s="107">
        <v>5095</v>
      </c>
      <c r="J52" s="108">
        <v>4664</v>
      </c>
      <c r="K52" s="108">
        <v>4277</v>
      </c>
      <c r="L52" s="108">
        <v>3910</v>
      </c>
      <c r="M52" s="109">
        <v>3543</v>
      </c>
    </row>
    <row r="53" spans="2:13" ht="27.75" customHeight="1" thickBot="1" x14ac:dyDescent="0.2">
      <c r="B53" s="1255" t="s">
        <v>44</v>
      </c>
      <c r="C53" s="1256"/>
      <c r="D53" s="113"/>
      <c r="E53" s="1257" t="s">
        <v>45</v>
      </c>
      <c r="F53" s="1257"/>
      <c r="G53" s="1257"/>
      <c r="H53" s="1258"/>
      <c r="I53" s="114">
        <v>-4154</v>
      </c>
      <c r="J53" s="115">
        <v>-3687</v>
      </c>
      <c r="K53" s="115">
        <v>-2613</v>
      </c>
      <c r="L53" s="115">
        <v>-406</v>
      </c>
      <c r="M53" s="116">
        <v>404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A2ogu/bhDBX3evDMJ3PD/DqYP15onIqU7TVqxSAkDBW0fnkjl05ZMv0Oky/mumC3LImhCe9QFoCbSmeiIXfA==" saltValue="m6xOfoni/RnBmblAdReI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6"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1992</v>
      </c>
      <c r="G55" s="128">
        <v>1480</v>
      </c>
      <c r="H55" s="129">
        <v>1025</v>
      </c>
    </row>
    <row r="56" spans="2:8" ht="52.5" customHeight="1" x14ac:dyDescent="0.15">
      <c r="B56" s="130"/>
      <c r="C56" s="1269" t="s">
        <v>49</v>
      </c>
      <c r="D56" s="1269"/>
      <c r="E56" s="1270"/>
      <c r="F56" s="131" t="s">
        <v>523</v>
      </c>
      <c r="G56" s="131" t="s">
        <v>523</v>
      </c>
      <c r="H56" s="132" t="s">
        <v>523</v>
      </c>
    </row>
    <row r="57" spans="2:8" ht="53.25" customHeight="1" x14ac:dyDescent="0.15">
      <c r="B57" s="130"/>
      <c r="C57" s="1271" t="s">
        <v>50</v>
      </c>
      <c r="D57" s="1271"/>
      <c r="E57" s="1272"/>
      <c r="F57" s="133">
        <v>4866</v>
      </c>
      <c r="G57" s="133">
        <v>4117</v>
      </c>
      <c r="H57" s="134">
        <v>4321</v>
      </c>
    </row>
    <row r="58" spans="2:8" ht="45.75" customHeight="1" x14ac:dyDescent="0.15">
      <c r="B58" s="135"/>
      <c r="C58" s="1259" t="s">
        <v>600</v>
      </c>
      <c r="D58" s="1260"/>
      <c r="E58" s="1261"/>
      <c r="F58" s="136">
        <v>3608</v>
      </c>
      <c r="G58" s="137">
        <v>2674</v>
      </c>
      <c r="H58" s="137">
        <v>2655</v>
      </c>
    </row>
    <row r="59" spans="2:8" ht="45.75" customHeight="1" x14ac:dyDescent="0.15">
      <c r="B59" s="135"/>
      <c r="C59" s="1259" t="s">
        <v>601</v>
      </c>
      <c r="D59" s="1260"/>
      <c r="E59" s="1261"/>
      <c r="F59" s="136">
        <v>236</v>
      </c>
      <c r="G59" s="137">
        <v>380</v>
      </c>
      <c r="H59" s="137">
        <v>508</v>
      </c>
    </row>
    <row r="60" spans="2:8" ht="45.75" customHeight="1" x14ac:dyDescent="0.15">
      <c r="B60" s="135"/>
      <c r="C60" s="1259" t="s">
        <v>602</v>
      </c>
      <c r="D60" s="1260"/>
      <c r="E60" s="1261"/>
      <c r="F60" s="136">
        <v>185</v>
      </c>
      <c r="G60" s="137">
        <v>335</v>
      </c>
      <c r="H60" s="137">
        <v>435</v>
      </c>
    </row>
    <row r="61" spans="2:8" ht="45.75" customHeight="1" x14ac:dyDescent="0.15">
      <c r="B61" s="135"/>
      <c r="C61" s="1259" t="s">
        <v>603</v>
      </c>
      <c r="D61" s="1260"/>
      <c r="E61" s="1261"/>
      <c r="F61" s="136">
        <v>190</v>
      </c>
      <c r="G61" s="137">
        <v>183</v>
      </c>
      <c r="H61" s="137">
        <v>180</v>
      </c>
    </row>
    <row r="62" spans="2:8" ht="45.75" customHeight="1" thickBot="1" x14ac:dyDescent="0.2">
      <c r="B62" s="138"/>
      <c r="C62" s="1262" t="s">
        <v>604</v>
      </c>
      <c r="D62" s="1263"/>
      <c r="E62" s="1264"/>
      <c r="F62" s="139">
        <v>146</v>
      </c>
      <c r="G62" s="140">
        <v>146</v>
      </c>
      <c r="H62" s="140">
        <v>146</v>
      </c>
    </row>
    <row r="63" spans="2:8" ht="52.5" customHeight="1" thickBot="1" x14ac:dyDescent="0.2">
      <c r="B63" s="141"/>
      <c r="C63" s="1265" t="s">
        <v>51</v>
      </c>
      <c r="D63" s="1265"/>
      <c r="E63" s="1266"/>
      <c r="F63" s="142">
        <v>6858</v>
      </c>
      <c r="G63" s="142">
        <v>5597</v>
      </c>
      <c r="H63" s="143">
        <v>5346</v>
      </c>
    </row>
    <row r="64" spans="2:8" ht="15" customHeight="1" x14ac:dyDescent="0.15"/>
  </sheetData>
  <sheetProtection algorithmName="SHA-512" hashValue="NP3Y9RQwf08yRrugaYrV7izRx2pZrdLdEVXBSeWmvKMyv5WriTOFITdmgtgjO5gf1EZbKyxphUMhnogNa64j7w==" saltValue="vYm7V0Y4nXyDqGH0re7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67286</v>
      </c>
      <c r="E3" s="162"/>
      <c r="F3" s="163">
        <v>47738</v>
      </c>
      <c r="G3" s="164"/>
      <c r="H3" s="165"/>
    </row>
    <row r="4" spans="1:8" x14ac:dyDescent="0.15">
      <c r="A4" s="166"/>
      <c r="B4" s="167"/>
      <c r="C4" s="168"/>
      <c r="D4" s="169">
        <v>63861</v>
      </c>
      <c r="E4" s="170"/>
      <c r="F4" s="171">
        <v>24937</v>
      </c>
      <c r="G4" s="172"/>
      <c r="H4" s="173"/>
    </row>
    <row r="5" spans="1:8" x14ac:dyDescent="0.15">
      <c r="A5" s="154" t="s">
        <v>556</v>
      </c>
      <c r="B5" s="159"/>
      <c r="C5" s="160"/>
      <c r="D5" s="161">
        <v>77037</v>
      </c>
      <c r="E5" s="162"/>
      <c r="F5" s="163">
        <v>52191</v>
      </c>
      <c r="G5" s="164"/>
      <c r="H5" s="165"/>
    </row>
    <row r="6" spans="1:8" x14ac:dyDescent="0.15">
      <c r="A6" s="166"/>
      <c r="B6" s="167"/>
      <c r="C6" s="168"/>
      <c r="D6" s="169">
        <v>62574</v>
      </c>
      <c r="E6" s="170"/>
      <c r="F6" s="171">
        <v>24843</v>
      </c>
      <c r="G6" s="172"/>
      <c r="H6" s="173"/>
    </row>
    <row r="7" spans="1:8" x14ac:dyDescent="0.15">
      <c r="A7" s="154" t="s">
        <v>557</v>
      </c>
      <c r="B7" s="159"/>
      <c r="C7" s="160"/>
      <c r="D7" s="161">
        <v>96293</v>
      </c>
      <c r="E7" s="162"/>
      <c r="F7" s="163">
        <v>47387</v>
      </c>
      <c r="G7" s="164"/>
      <c r="H7" s="165"/>
    </row>
    <row r="8" spans="1:8" x14ac:dyDescent="0.15">
      <c r="A8" s="166"/>
      <c r="B8" s="167"/>
      <c r="C8" s="168"/>
      <c r="D8" s="169">
        <v>67721</v>
      </c>
      <c r="E8" s="170"/>
      <c r="F8" s="171">
        <v>24928</v>
      </c>
      <c r="G8" s="172"/>
      <c r="H8" s="173"/>
    </row>
    <row r="9" spans="1:8" x14ac:dyDescent="0.15">
      <c r="A9" s="154" t="s">
        <v>558</v>
      </c>
      <c r="B9" s="159"/>
      <c r="C9" s="160"/>
      <c r="D9" s="161">
        <v>120984</v>
      </c>
      <c r="E9" s="162"/>
      <c r="F9" s="163">
        <v>51264</v>
      </c>
      <c r="G9" s="164"/>
      <c r="H9" s="165"/>
    </row>
    <row r="10" spans="1:8" x14ac:dyDescent="0.15">
      <c r="A10" s="166"/>
      <c r="B10" s="167"/>
      <c r="C10" s="168"/>
      <c r="D10" s="169">
        <v>46368</v>
      </c>
      <c r="E10" s="170"/>
      <c r="F10" s="171">
        <v>26040</v>
      </c>
      <c r="G10" s="172"/>
      <c r="H10" s="173"/>
    </row>
    <row r="11" spans="1:8" x14ac:dyDescent="0.15">
      <c r="A11" s="154" t="s">
        <v>559</v>
      </c>
      <c r="B11" s="159"/>
      <c r="C11" s="160"/>
      <c r="D11" s="161">
        <v>73744</v>
      </c>
      <c r="E11" s="162"/>
      <c r="F11" s="163">
        <v>52068</v>
      </c>
      <c r="G11" s="164"/>
      <c r="H11" s="165"/>
    </row>
    <row r="12" spans="1:8" x14ac:dyDescent="0.15">
      <c r="A12" s="166"/>
      <c r="B12" s="167"/>
      <c r="C12" s="174"/>
      <c r="D12" s="169">
        <v>48626</v>
      </c>
      <c r="E12" s="170"/>
      <c r="F12" s="171">
        <v>26936</v>
      </c>
      <c r="G12" s="172"/>
      <c r="H12" s="173"/>
    </row>
    <row r="13" spans="1:8" x14ac:dyDescent="0.15">
      <c r="A13" s="154"/>
      <c r="B13" s="159"/>
      <c r="C13" s="175"/>
      <c r="D13" s="176">
        <v>87069</v>
      </c>
      <c r="E13" s="177"/>
      <c r="F13" s="178">
        <v>50130</v>
      </c>
      <c r="G13" s="179"/>
      <c r="H13" s="165"/>
    </row>
    <row r="14" spans="1:8" x14ac:dyDescent="0.15">
      <c r="A14" s="166"/>
      <c r="B14" s="167"/>
      <c r="C14" s="168"/>
      <c r="D14" s="169">
        <v>57830</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v>
      </c>
      <c r="C19" s="180">
        <f>ROUND(VALUE(SUBSTITUTE(実質収支比率等に係る経年分析!G$48,"▲","-")),2)</f>
        <v>5.89</v>
      </c>
      <c r="D19" s="180">
        <f>ROUND(VALUE(SUBSTITUTE(実質収支比率等に係る経年分析!H$48,"▲","-")),2)</f>
        <v>2.72</v>
      </c>
      <c r="E19" s="180">
        <f>ROUND(VALUE(SUBSTITUTE(実質収支比率等に係る経年分析!I$48,"▲","-")),2)</f>
        <v>3.78</v>
      </c>
      <c r="F19" s="180">
        <f>ROUND(VALUE(SUBSTITUTE(実質収支比率等に係る経年分析!J$48,"▲","-")),2)</f>
        <v>5.45</v>
      </c>
    </row>
    <row r="20" spans="1:11" x14ac:dyDescent="0.15">
      <c r="A20" s="180" t="s">
        <v>55</v>
      </c>
      <c r="B20" s="180">
        <f>ROUND(VALUE(SUBSTITUTE(実質収支比率等に係る経年分析!F$47,"▲","-")),2)</f>
        <v>34.200000000000003</v>
      </c>
      <c r="C20" s="180">
        <f>ROUND(VALUE(SUBSTITUTE(実質収支比率等に係る経年分析!G$47,"▲","-")),2)</f>
        <v>31.03</v>
      </c>
      <c r="D20" s="180">
        <f>ROUND(VALUE(SUBSTITUTE(実質収支比率等に係る経年分析!H$47,"▲","-")),2)</f>
        <v>28.9</v>
      </c>
      <c r="E20" s="180">
        <f>ROUND(VALUE(SUBSTITUTE(実質収支比率等に係る経年分析!I$47,"▲","-")),2)</f>
        <v>21.02</v>
      </c>
      <c r="F20" s="180">
        <f>ROUND(VALUE(SUBSTITUTE(実質収支比率等に係る経年分析!J$47,"▲","-")),2)</f>
        <v>14.37</v>
      </c>
    </row>
    <row r="21" spans="1:11" x14ac:dyDescent="0.15">
      <c r="A21" s="180" t="s">
        <v>56</v>
      </c>
      <c r="B21" s="180">
        <f>IF(ISNUMBER(VALUE(SUBSTITUTE(実質収支比率等に係る経年分析!F$49,"▲","-"))),ROUND(VALUE(SUBSTITUTE(実質収支比率等に係る経年分析!F$49,"▲","-")),2),NA())</f>
        <v>-1.81</v>
      </c>
      <c r="C21" s="180">
        <f>IF(ISNUMBER(VALUE(SUBSTITUTE(実質収支比率等に係る経年分析!G$49,"▲","-"))),ROUND(VALUE(SUBSTITUTE(実質収支比率等に係る経年分析!G$49,"▲","-")),2),NA())</f>
        <v>-4.93</v>
      </c>
      <c r="D21" s="180">
        <f>IF(ISNUMBER(VALUE(SUBSTITUTE(実質収支比率等に係る経年分析!H$49,"▲","-"))),ROUND(VALUE(SUBSTITUTE(実質収支比率等に係る経年分析!H$49,"▲","-")),2),NA())</f>
        <v>-6.45</v>
      </c>
      <c r="E21" s="180">
        <f>IF(ISNUMBER(VALUE(SUBSTITUTE(実質収支比率等に係る経年分析!I$49,"▲","-"))),ROUND(VALUE(SUBSTITUTE(実質収支比率等に係る経年分析!I$49,"▲","-")),2),NA())</f>
        <v>-6.15</v>
      </c>
      <c r="F21" s="180">
        <f>IF(ISNUMBER(VALUE(SUBSTITUTE(実質収支比率等に係る経年分析!J$49,"▲","-"))),ROUND(VALUE(SUBSTITUTE(実質収支比率等に係る経年分析!J$49,"▲","-")),2),NA())</f>
        <v>-4.66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福生都市計画瑞穂町箱根ケ崎駅西土地区画整理事業特別会計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瑞穂町後期高齢者医療特別会計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瑞穂町国民健康保険特別会計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瑞穂町介護保険特別会計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瑞穂町下水道事業会計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822</v>
      </c>
      <c r="E42" s="182"/>
      <c r="F42" s="182"/>
      <c r="G42" s="182">
        <f>'実質公債費比率（分子）の構造'!L$52</f>
        <v>791</v>
      </c>
      <c r="H42" s="182"/>
      <c r="I42" s="182"/>
      <c r="J42" s="182">
        <f>'実質公債費比率（分子）の構造'!M$52</f>
        <v>747</v>
      </c>
      <c r="K42" s="182"/>
      <c r="L42" s="182"/>
      <c r="M42" s="182">
        <f>'実質公債費比率（分子）の構造'!N$52</f>
        <v>796</v>
      </c>
      <c r="N42" s="182"/>
      <c r="O42" s="182"/>
      <c r="P42" s="182">
        <f>'実質公債費比率（分子）の構造'!O$52</f>
        <v>687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126</v>
      </c>
      <c r="C45" s="182"/>
      <c r="D45" s="182"/>
      <c r="E45" s="182">
        <f>'実質公債費比率（分子）の構造'!L$49</f>
        <v>127</v>
      </c>
      <c r="F45" s="182"/>
      <c r="G45" s="182"/>
      <c r="H45" s="182">
        <f>'実質公債費比率（分子）の構造'!M$49</f>
        <v>130</v>
      </c>
      <c r="I45" s="182"/>
      <c r="J45" s="182"/>
      <c r="K45" s="182">
        <f>'実質公債費比率（分子）の構造'!N$49</f>
        <v>137</v>
      </c>
      <c r="L45" s="182"/>
      <c r="M45" s="182"/>
      <c r="N45" s="182">
        <f>'実質公債費比率（分子）の構造'!O$49</f>
        <v>139</v>
      </c>
      <c r="O45" s="182"/>
      <c r="P45" s="182"/>
    </row>
    <row r="46" spans="1:16" x14ac:dyDescent="0.15">
      <c r="A46" s="182" t="s">
        <v>67</v>
      </c>
      <c r="B46" s="182">
        <f>'実質公債費比率（分子）の構造'!K$48</f>
        <v>188</v>
      </c>
      <c r="C46" s="182"/>
      <c r="D46" s="182"/>
      <c r="E46" s="182">
        <f>'実質公債費比率（分子）の構造'!L$48</f>
        <v>166</v>
      </c>
      <c r="F46" s="182"/>
      <c r="G46" s="182"/>
      <c r="H46" s="182">
        <f>'実質公債費比率（分子）の構造'!M$48</f>
        <v>168</v>
      </c>
      <c r="I46" s="182"/>
      <c r="J46" s="182"/>
      <c r="K46" s="182">
        <f>'実質公債費比率（分子）の構造'!N$48</f>
        <v>168</v>
      </c>
      <c r="L46" s="182"/>
      <c r="M46" s="182"/>
      <c r="N46" s="182">
        <f>'実質公債費比率（分子）の構造'!O$48</f>
        <v>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548</v>
      </c>
      <c r="C49" s="182"/>
      <c r="D49" s="182"/>
      <c r="E49" s="182">
        <f>'実質公債費比率（分子）の構造'!L$45</f>
        <v>562</v>
      </c>
      <c r="F49" s="182"/>
      <c r="G49" s="182"/>
      <c r="H49" s="182">
        <f>'実質公債費比率（分子）の構造'!M$45</f>
        <v>501</v>
      </c>
      <c r="I49" s="182"/>
      <c r="J49" s="182"/>
      <c r="K49" s="182">
        <f>'実質公債費比率（分子）の構造'!N$45</f>
        <v>498</v>
      </c>
      <c r="L49" s="182"/>
      <c r="M49" s="182"/>
      <c r="N49" s="182">
        <f>'実質公債費比率（分子）の構造'!O$45</f>
        <v>516</v>
      </c>
      <c r="O49" s="182"/>
      <c r="P49" s="182"/>
    </row>
    <row r="50" spans="1:16" x14ac:dyDescent="0.15">
      <c r="A50" s="182" t="s">
        <v>71</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53</v>
      </c>
      <c r="J50" s="182" t="e">
        <f>NA()</f>
        <v>#N/A</v>
      </c>
      <c r="K50" s="182" t="e">
        <f>NA()</f>
        <v>#N/A</v>
      </c>
      <c r="L50" s="182">
        <f>IF(ISNUMBER('実質公債費比率（分子）の構造'!N$53),'実質公債費比率（分子）の構造'!N$53,NA())</f>
        <v>8</v>
      </c>
      <c r="M50" s="182" t="e">
        <f>NA()</f>
        <v>#N/A</v>
      </c>
      <c r="N50" s="182" t="e">
        <f>NA()</f>
        <v>#N/A</v>
      </c>
      <c r="O50" s="182">
        <f>IF(ISNUMBER('実質公債費比率（分子）の構造'!O$53),'実質公債費比率（分子）の構造'!O$53,NA())</f>
        <v>64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5095</v>
      </c>
      <c r="E56" s="181"/>
      <c r="F56" s="181"/>
      <c r="G56" s="181">
        <f>'将来負担比率（分子）の構造'!J$52</f>
        <v>4664</v>
      </c>
      <c r="H56" s="181"/>
      <c r="I56" s="181"/>
      <c r="J56" s="181">
        <f>'将来負担比率（分子）の構造'!K$52</f>
        <v>4277</v>
      </c>
      <c r="K56" s="181"/>
      <c r="L56" s="181"/>
      <c r="M56" s="181">
        <f>'将来負担比率（分子）の構造'!L$52</f>
        <v>3910</v>
      </c>
      <c r="N56" s="181"/>
      <c r="O56" s="181"/>
      <c r="P56" s="181">
        <f>'将来負担比率（分子）の構造'!M$52</f>
        <v>3543</v>
      </c>
    </row>
    <row r="57" spans="1:16" x14ac:dyDescent="0.15">
      <c r="A57" s="181" t="s">
        <v>42</v>
      </c>
      <c r="B57" s="181"/>
      <c r="C57" s="181"/>
      <c r="D57" s="181">
        <f>'将来負担比率（分子）の構造'!I$51</f>
        <v>3288</v>
      </c>
      <c r="E57" s="181"/>
      <c r="F57" s="181"/>
      <c r="G57" s="181">
        <f>'将来負担比率（分子）の構造'!J$51</f>
        <v>3449</v>
      </c>
      <c r="H57" s="181"/>
      <c r="I57" s="181"/>
      <c r="J57" s="181">
        <f>'将来負担比率（分子）の構造'!K$51</f>
        <v>3598</v>
      </c>
      <c r="K57" s="181"/>
      <c r="L57" s="181"/>
      <c r="M57" s="181">
        <f>'将来負担比率（分子）の構造'!L$51</f>
        <v>4049</v>
      </c>
      <c r="N57" s="181"/>
      <c r="O57" s="181"/>
      <c r="P57" s="181">
        <f>'将来負担比率（分子）の構造'!M$51</f>
        <v>3956</v>
      </c>
    </row>
    <row r="58" spans="1:16" x14ac:dyDescent="0.15">
      <c r="A58" s="181" t="s">
        <v>41</v>
      </c>
      <c r="B58" s="181"/>
      <c r="C58" s="181"/>
      <c r="D58" s="181">
        <f>'将来負担比率（分子）の構造'!I$50</f>
        <v>7222</v>
      </c>
      <c r="E58" s="181"/>
      <c r="F58" s="181"/>
      <c r="G58" s="181">
        <f>'将来負担比率（分子）の構造'!J$50</f>
        <v>7096</v>
      </c>
      <c r="H58" s="181"/>
      <c r="I58" s="181"/>
      <c r="J58" s="181">
        <f>'将来負担比率（分子）の構造'!K$50</f>
        <v>6659</v>
      </c>
      <c r="K58" s="181"/>
      <c r="L58" s="181"/>
      <c r="M58" s="181">
        <f>'将来負担比率（分子）の構造'!L$50</f>
        <v>5390</v>
      </c>
      <c r="N58" s="181"/>
      <c r="O58" s="181"/>
      <c r="P58" s="181">
        <f>'将来負担比率（分子）の構造'!M$50</f>
        <v>5018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1630</v>
      </c>
      <c r="C62" s="181"/>
      <c r="D62" s="181"/>
      <c r="E62" s="181">
        <f>'将来負担比率（分子）の構造'!J$45</f>
        <v>1584</v>
      </c>
      <c r="F62" s="181"/>
      <c r="G62" s="181"/>
      <c r="H62" s="181">
        <f>'将来負担比率（分子）の構造'!K$45</f>
        <v>1512</v>
      </c>
      <c r="I62" s="181"/>
      <c r="J62" s="181"/>
      <c r="K62" s="181">
        <f>'将来負担比率（分子）の構造'!L$45</f>
        <v>1496</v>
      </c>
      <c r="L62" s="181"/>
      <c r="M62" s="181"/>
      <c r="N62" s="181">
        <f>'将来負担比率（分子）の構造'!M$45</f>
        <v>1463</v>
      </c>
      <c r="O62" s="181"/>
      <c r="P62" s="181"/>
    </row>
    <row r="63" spans="1:16" x14ac:dyDescent="0.15">
      <c r="A63" s="181" t="s">
        <v>34</v>
      </c>
      <c r="B63" s="181">
        <f>'将来負担比率（分子）の構造'!I$44</f>
        <v>1519</v>
      </c>
      <c r="C63" s="181"/>
      <c r="D63" s="181"/>
      <c r="E63" s="181">
        <f>'将来負担比率（分子）の構造'!J$44</f>
        <v>1337</v>
      </c>
      <c r="F63" s="181"/>
      <c r="G63" s="181"/>
      <c r="H63" s="181">
        <f>'将来負担比率（分子）の構造'!K$44</f>
        <v>1165</v>
      </c>
      <c r="I63" s="181"/>
      <c r="J63" s="181"/>
      <c r="K63" s="181">
        <f>'将来負担比率（分子）の構造'!L$44</f>
        <v>1009</v>
      </c>
      <c r="L63" s="181"/>
      <c r="M63" s="181"/>
      <c r="N63" s="181">
        <f>'将来負担比率（分子）の構造'!M$44</f>
        <v>914</v>
      </c>
      <c r="O63" s="181"/>
      <c r="P63" s="181"/>
    </row>
    <row r="64" spans="1:16" x14ac:dyDescent="0.15">
      <c r="A64" s="181" t="s">
        <v>33</v>
      </c>
      <c r="B64" s="181">
        <f>'将来負担比率（分子）の構造'!I$43</f>
        <v>1816</v>
      </c>
      <c r="C64" s="181"/>
      <c r="D64" s="181"/>
      <c r="E64" s="181">
        <f>'将来負担比率（分子）の構造'!J$43</f>
        <v>1788</v>
      </c>
      <c r="F64" s="181"/>
      <c r="G64" s="181"/>
      <c r="H64" s="181">
        <f>'将来負担比率（分子）の構造'!K$43</f>
        <v>1760</v>
      </c>
      <c r="I64" s="181"/>
      <c r="J64" s="181"/>
      <c r="K64" s="181">
        <f>'将来負担比率（分子）の構造'!L$43</f>
        <v>1843</v>
      </c>
      <c r="L64" s="181"/>
      <c r="M64" s="181"/>
      <c r="N64" s="181">
        <f>'将来負担比率（分子）の構造'!M$43</f>
        <v>1664</v>
      </c>
      <c r="O64" s="181"/>
      <c r="P64" s="181"/>
    </row>
    <row r="65" spans="1:16" x14ac:dyDescent="0.15">
      <c r="A65" s="181" t="s">
        <v>32</v>
      </c>
      <c r="B65" s="181">
        <f>'将来負担比率（分子）の構造'!I$42</f>
        <v>669</v>
      </c>
      <c r="C65" s="181"/>
      <c r="D65" s="181"/>
      <c r="E65" s="181">
        <f>'将来負担比率（分子）の構造'!J$42</f>
        <v>669</v>
      </c>
      <c r="F65" s="181"/>
      <c r="G65" s="181"/>
      <c r="H65" s="181">
        <f>'将来負担比率（分子）の構造'!K$42</f>
        <v>669</v>
      </c>
      <c r="I65" s="181"/>
      <c r="J65" s="181"/>
      <c r="K65" s="181">
        <f>'将来負担比率（分子）の構造'!L$42</f>
        <v>669</v>
      </c>
      <c r="L65" s="181"/>
      <c r="M65" s="181"/>
      <c r="N65" s="181">
        <f>'将来負担比率（分子）の構造'!M$42</f>
        <v>708</v>
      </c>
      <c r="O65" s="181"/>
      <c r="P65" s="181"/>
    </row>
    <row r="66" spans="1:16" x14ac:dyDescent="0.15">
      <c r="A66" s="181" t="s">
        <v>31</v>
      </c>
      <c r="B66" s="181">
        <f>'将来負担比率（分子）の構造'!I$41</f>
        <v>5818</v>
      </c>
      <c r="C66" s="181"/>
      <c r="D66" s="181"/>
      <c r="E66" s="181">
        <f>'将来負担比率（分子）の構造'!J$41</f>
        <v>6143</v>
      </c>
      <c r="F66" s="181"/>
      <c r="G66" s="181"/>
      <c r="H66" s="181">
        <f>'将来負担比率（分子）の構造'!K$41</f>
        <v>6814</v>
      </c>
      <c r="I66" s="181"/>
      <c r="J66" s="181"/>
      <c r="K66" s="181">
        <f>'将来負担比率（分子）の構造'!L$41</f>
        <v>7925</v>
      </c>
      <c r="L66" s="181"/>
      <c r="M66" s="181"/>
      <c r="N66" s="181">
        <f>'将来負担比率（分子）の構造'!M$41</f>
        <v>8172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404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1992</v>
      </c>
      <c r="C72" s="185">
        <f>基金残高に係る経年分析!G55</f>
        <v>1480</v>
      </c>
      <c r="D72" s="185">
        <f>基金残高に係る経年分析!H55</f>
        <v>1025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4866</v>
      </c>
      <c r="C74" s="185">
        <f>基金残高に係る経年分析!G57</f>
        <v>4117</v>
      </c>
      <c r="D74" s="185">
        <f>基金残高に係る経年分析!H57</f>
        <v>4321</v>
      </c>
    </row>
  </sheetData>
  <sheetProtection algorithmName="SHA-512" hashValue="d/iruu6sTFL2n5IMQKcRzscVb/IEgn8r221yyEFMGgLvPOmZhtPuroU4wy+U6FZKaUmEnn4762HW0gBVyFWggg==" saltValue="EMBP1vzlk6uJg7CR48g0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22"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6739676</v>
      </c>
      <c r="S5" s="637"/>
      <c r="T5" s="637"/>
      <c r="U5" s="637"/>
      <c r="V5" s="637"/>
      <c r="W5" s="637"/>
      <c r="X5" s="637"/>
      <c r="Y5" s="638"/>
      <c r="Z5" s="639">
        <v>34.700000000000003</v>
      </c>
      <c r="AA5" s="639"/>
      <c r="AB5" s="639"/>
      <c r="AC5" s="639"/>
      <c r="AD5" s="640">
        <v>6173807</v>
      </c>
      <c r="AE5" s="640"/>
      <c r="AF5" s="640"/>
      <c r="AG5" s="640"/>
      <c r="AH5" s="640"/>
      <c r="AI5" s="640"/>
      <c r="AJ5" s="640"/>
      <c r="AK5" s="640"/>
      <c r="AL5" s="641">
        <v>75.900000000000006</v>
      </c>
      <c r="AM5" s="642"/>
      <c r="AN5" s="642"/>
      <c r="AO5" s="643"/>
      <c r="AP5" s="633" t="s">
        <v>231</v>
      </c>
      <c r="AQ5" s="634"/>
      <c r="AR5" s="634"/>
      <c r="AS5" s="634"/>
      <c r="AT5" s="634"/>
      <c r="AU5" s="634"/>
      <c r="AV5" s="634"/>
      <c r="AW5" s="634"/>
      <c r="AX5" s="634"/>
      <c r="AY5" s="634"/>
      <c r="AZ5" s="634"/>
      <c r="BA5" s="634"/>
      <c r="BB5" s="634"/>
      <c r="BC5" s="634"/>
      <c r="BD5" s="634"/>
      <c r="BE5" s="634"/>
      <c r="BF5" s="635"/>
      <c r="BG5" s="647">
        <v>6173807</v>
      </c>
      <c r="BH5" s="648"/>
      <c r="BI5" s="648"/>
      <c r="BJ5" s="648"/>
      <c r="BK5" s="648"/>
      <c r="BL5" s="648"/>
      <c r="BM5" s="648"/>
      <c r="BN5" s="649"/>
      <c r="BO5" s="650">
        <v>91.6</v>
      </c>
      <c r="BP5" s="650"/>
      <c r="BQ5" s="650"/>
      <c r="BR5" s="650"/>
      <c r="BS5" s="651">
        <v>22346</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80125</v>
      </c>
      <c r="S6" s="648"/>
      <c r="T6" s="648"/>
      <c r="U6" s="648"/>
      <c r="V6" s="648"/>
      <c r="W6" s="648"/>
      <c r="X6" s="648"/>
      <c r="Y6" s="649"/>
      <c r="Z6" s="650">
        <v>0.4</v>
      </c>
      <c r="AA6" s="650"/>
      <c r="AB6" s="650"/>
      <c r="AC6" s="650"/>
      <c r="AD6" s="651">
        <v>80125</v>
      </c>
      <c r="AE6" s="651"/>
      <c r="AF6" s="651"/>
      <c r="AG6" s="651"/>
      <c r="AH6" s="651"/>
      <c r="AI6" s="651"/>
      <c r="AJ6" s="651"/>
      <c r="AK6" s="651"/>
      <c r="AL6" s="652">
        <v>1</v>
      </c>
      <c r="AM6" s="653"/>
      <c r="AN6" s="653"/>
      <c r="AO6" s="654"/>
      <c r="AP6" s="644" t="s">
        <v>236</v>
      </c>
      <c r="AQ6" s="645"/>
      <c r="AR6" s="645"/>
      <c r="AS6" s="645"/>
      <c r="AT6" s="645"/>
      <c r="AU6" s="645"/>
      <c r="AV6" s="645"/>
      <c r="AW6" s="645"/>
      <c r="AX6" s="645"/>
      <c r="AY6" s="645"/>
      <c r="AZ6" s="645"/>
      <c r="BA6" s="645"/>
      <c r="BB6" s="645"/>
      <c r="BC6" s="645"/>
      <c r="BD6" s="645"/>
      <c r="BE6" s="645"/>
      <c r="BF6" s="646"/>
      <c r="BG6" s="647">
        <v>6173807</v>
      </c>
      <c r="BH6" s="648"/>
      <c r="BI6" s="648"/>
      <c r="BJ6" s="648"/>
      <c r="BK6" s="648"/>
      <c r="BL6" s="648"/>
      <c r="BM6" s="648"/>
      <c r="BN6" s="649"/>
      <c r="BO6" s="650">
        <v>91.6</v>
      </c>
      <c r="BP6" s="650"/>
      <c r="BQ6" s="650"/>
      <c r="BR6" s="650"/>
      <c r="BS6" s="651">
        <v>22346</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162930</v>
      </c>
      <c r="CS6" s="648"/>
      <c r="CT6" s="648"/>
      <c r="CU6" s="648"/>
      <c r="CV6" s="648"/>
      <c r="CW6" s="648"/>
      <c r="CX6" s="648"/>
      <c r="CY6" s="649"/>
      <c r="CZ6" s="641">
        <v>0.9</v>
      </c>
      <c r="DA6" s="642"/>
      <c r="DB6" s="642"/>
      <c r="DC6" s="661"/>
      <c r="DD6" s="656" t="s">
        <v>238</v>
      </c>
      <c r="DE6" s="648"/>
      <c r="DF6" s="648"/>
      <c r="DG6" s="648"/>
      <c r="DH6" s="648"/>
      <c r="DI6" s="648"/>
      <c r="DJ6" s="648"/>
      <c r="DK6" s="648"/>
      <c r="DL6" s="648"/>
      <c r="DM6" s="648"/>
      <c r="DN6" s="648"/>
      <c r="DO6" s="648"/>
      <c r="DP6" s="649"/>
      <c r="DQ6" s="656">
        <v>162930</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5716</v>
      </c>
      <c r="S7" s="648"/>
      <c r="T7" s="648"/>
      <c r="U7" s="648"/>
      <c r="V7" s="648"/>
      <c r="W7" s="648"/>
      <c r="X7" s="648"/>
      <c r="Y7" s="649"/>
      <c r="Z7" s="650">
        <v>0</v>
      </c>
      <c r="AA7" s="650"/>
      <c r="AB7" s="650"/>
      <c r="AC7" s="650"/>
      <c r="AD7" s="651">
        <v>5716</v>
      </c>
      <c r="AE7" s="651"/>
      <c r="AF7" s="651"/>
      <c r="AG7" s="651"/>
      <c r="AH7" s="651"/>
      <c r="AI7" s="651"/>
      <c r="AJ7" s="651"/>
      <c r="AK7" s="651"/>
      <c r="AL7" s="652">
        <v>0.1</v>
      </c>
      <c r="AM7" s="653"/>
      <c r="AN7" s="653"/>
      <c r="AO7" s="654"/>
      <c r="AP7" s="644" t="s">
        <v>240</v>
      </c>
      <c r="AQ7" s="645"/>
      <c r="AR7" s="645"/>
      <c r="AS7" s="645"/>
      <c r="AT7" s="645"/>
      <c r="AU7" s="645"/>
      <c r="AV7" s="645"/>
      <c r="AW7" s="645"/>
      <c r="AX7" s="645"/>
      <c r="AY7" s="645"/>
      <c r="AZ7" s="645"/>
      <c r="BA7" s="645"/>
      <c r="BB7" s="645"/>
      <c r="BC7" s="645"/>
      <c r="BD7" s="645"/>
      <c r="BE7" s="645"/>
      <c r="BF7" s="646"/>
      <c r="BG7" s="647">
        <v>2250637</v>
      </c>
      <c r="BH7" s="648"/>
      <c r="BI7" s="648"/>
      <c r="BJ7" s="648"/>
      <c r="BK7" s="648"/>
      <c r="BL7" s="648"/>
      <c r="BM7" s="648"/>
      <c r="BN7" s="649"/>
      <c r="BO7" s="650">
        <v>33.4</v>
      </c>
      <c r="BP7" s="650"/>
      <c r="BQ7" s="650"/>
      <c r="BR7" s="650"/>
      <c r="BS7" s="651">
        <v>22346</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6248332</v>
      </c>
      <c r="CS7" s="648"/>
      <c r="CT7" s="648"/>
      <c r="CU7" s="648"/>
      <c r="CV7" s="648"/>
      <c r="CW7" s="648"/>
      <c r="CX7" s="648"/>
      <c r="CY7" s="649"/>
      <c r="CZ7" s="650">
        <v>32.9</v>
      </c>
      <c r="DA7" s="650"/>
      <c r="DB7" s="650"/>
      <c r="DC7" s="650"/>
      <c r="DD7" s="656">
        <v>752403</v>
      </c>
      <c r="DE7" s="648"/>
      <c r="DF7" s="648"/>
      <c r="DG7" s="648"/>
      <c r="DH7" s="648"/>
      <c r="DI7" s="648"/>
      <c r="DJ7" s="648"/>
      <c r="DK7" s="648"/>
      <c r="DL7" s="648"/>
      <c r="DM7" s="648"/>
      <c r="DN7" s="648"/>
      <c r="DO7" s="648"/>
      <c r="DP7" s="649"/>
      <c r="DQ7" s="656">
        <v>1937415</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27535</v>
      </c>
      <c r="S8" s="648"/>
      <c r="T8" s="648"/>
      <c r="U8" s="648"/>
      <c r="V8" s="648"/>
      <c r="W8" s="648"/>
      <c r="X8" s="648"/>
      <c r="Y8" s="649"/>
      <c r="Z8" s="650">
        <v>0.1</v>
      </c>
      <c r="AA8" s="650"/>
      <c r="AB8" s="650"/>
      <c r="AC8" s="650"/>
      <c r="AD8" s="651">
        <v>27535</v>
      </c>
      <c r="AE8" s="651"/>
      <c r="AF8" s="651"/>
      <c r="AG8" s="651"/>
      <c r="AH8" s="651"/>
      <c r="AI8" s="651"/>
      <c r="AJ8" s="651"/>
      <c r="AK8" s="651"/>
      <c r="AL8" s="652">
        <v>0.3</v>
      </c>
      <c r="AM8" s="653"/>
      <c r="AN8" s="653"/>
      <c r="AO8" s="654"/>
      <c r="AP8" s="644" t="s">
        <v>243</v>
      </c>
      <c r="AQ8" s="645"/>
      <c r="AR8" s="645"/>
      <c r="AS8" s="645"/>
      <c r="AT8" s="645"/>
      <c r="AU8" s="645"/>
      <c r="AV8" s="645"/>
      <c r="AW8" s="645"/>
      <c r="AX8" s="645"/>
      <c r="AY8" s="645"/>
      <c r="AZ8" s="645"/>
      <c r="BA8" s="645"/>
      <c r="BB8" s="645"/>
      <c r="BC8" s="645"/>
      <c r="BD8" s="645"/>
      <c r="BE8" s="645"/>
      <c r="BF8" s="646"/>
      <c r="BG8" s="647">
        <v>58809</v>
      </c>
      <c r="BH8" s="648"/>
      <c r="BI8" s="648"/>
      <c r="BJ8" s="648"/>
      <c r="BK8" s="648"/>
      <c r="BL8" s="648"/>
      <c r="BM8" s="648"/>
      <c r="BN8" s="649"/>
      <c r="BO8" s="650">
        <v>0.9</v>
      </c>
      <c r="BP8" s="650"/>
      <c r="BQ8" s="650"/>
      <c r="BR8" s="650"/>
      <c r="BS8" s="656" t="s">
        <v>130</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5556646</v>
      </c>
      <c r="CS8" s="648"/>
      <c r="CT8" s="648"/>
      <c r="CU8" s="648"/>
      <c r="CV8" s="648"/>
      <c r="CW8" s="648"/>
      <c r="CX8" s="648"/>
      <c r="CY8" s="649"/>
      <c r="CZ8" s="650">
        <v>29.3</v>
      </c>
      <c r="DA8" s="650"/>
      <c r="DB8" s="650"/>
      <c r="DC8" s="650"/>
      <c r="DD8" s="656">
        <v>134198</v>
      </c>
      <c r="DE8" s="648"/>
      <c r="DF8" s="648"/>
      <c r="DG8" s="648"/>
      <c r="DH8" s="648"/>
      <c r="DI8" s="648"/>
      <c r="DJ8" s="648"/>
      <c r="DK8" s="648"/>
      <c r="DL8" s="648"/>
      <c r="DM8" s="648"/>
      <c r="DN8" s="648"/>
      <c r="DO8" s="648"/>
      <c r="DP8" s="649"/>
      <c r="DQ8" s="656">
        <v>2839100</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31827</v>
      </c>
      <c r="S9" s="648"/>
      <c r="T9" s="648"/>
      <c r="U9" s="648"/>
      <c r="V9" s="648"/>
      <c r="W9" s="648"/>
      <c r="X9" s="648"/>
      <c r="Y9" s="649"/>
      <c r="Z9" s="650">
        <v>0.2</v>
      </c>
      <c r="AA9" s="650"/>
      <c r="AB9" s="650"/>
      <c r="AC9" s="650"/>
      <c r="AD9" s="651">
        <v>31827</v>
      </c>
      <c r="AE9" s="651"/>
      <c r="AF9" s="651"/>
      <c r="AG9" s="651"/>
      <c r="AH9" s="651"/>
      <c r="AI9" s="651"/>
      <c r="AJ9" s="651"/>
      <c r="AK9" s="651"/>
      <c r="AL9" s="652">
        <v>0.4</v>
      </c>
      <c r="AM9" s="653"/>
      <c r="AN9" s="653"/>
      <c r="AO9" s="654"/>
      <c r="AP9" s="644" t="s">
        <v>246</v>
      </c>
      <c r="AQ9" s="645"/>
      <c r="AR9" s="645"/>
      <c r="AS9" s="645"/>
      <c r="AT9" s="645"/>
      <c r="AU9" s="645"/>
      <c r="AV9" s="645"/>
      <c r="AW9" s="645"/>
      <c r="AX9" s="645"/>
      <c r="AY9" s="645"/>
      <c r="AZ9" s="645"/>
      <c r="BA9" s="645"/>
      <c r="BB9" s="645"/>
      <c r="BC9" s="645"/>
      <c r="BD9" s="645"/>
      <c r="BE9" s="645"/>
      <c r="BF9" s="646"/>
      <c r="BG9" s="647">
        <v>1779024</v>
      </c>
      <c r="BH9" s="648"/>
      <c r="BI9" s="648"/>
      <c r="BJ9" s="648"/>
      <c r="BK9" s="648"/>
      <c r="BL9" s="648"/>
      <c r="BM9" s="648"/>
      <c r="BN9" s="649"/>
      <c r="BO9" s="650">
        <v>26.4</v>
      </c>
      <c r="BP9" s="650"/>
      <c r="BQ9" s="650"/>
      <c r="BR9" s="650"/>
      <c r="BS9" s="656" t="s">
        <v>130</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1538014</v>
      </c>
      <c r="CS9" s="648"/>
      <c r="CT9" s="648"/>
      <c r="CU9" s="648"/>
      <c r="CV9" s="648"/>
      <c r="CW9" s="648"/>
      <c r="CX9" s="648"/>
      <c r="CY9" s="649"/>
      <c r="CZ9" s="650">
        <v>8.1</v>
      </c>
      <c r="DA9" s="650"/>
      <c r="DB9" s="650"/>
      <c r="DC9" s="650"/>
      <c r="DD9" s="656">
        <v>32997</v>
      </c>
      <c r="DE9" s="648"/>
      <c r="DF9" s="648"/>
      <c r="DG9" s="648"/>
      <c r="DH9" s="648"/>
      <c r="DI9" s="648"/>
      <c r="DJ9" s="648"/>
      <c r="DK9" s="648"/>
      <c r="DL9" s="648"/>
      <c r="DM9" s="648"/>
      <c r="DN9" s="648"/>
      <c r="DO9" s="648"/>
      <c r="DP9" s="649"/>
      <c r="DQ9" s="656">
        <v>987970</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130</v>
      </c>
      <c r="AE10" s="651"/>
      <c r="AF10" s="651"/>
      <c r="AG10" s="651"/>
      <c r="AH10" s="651"/>
      <c r="AI10" s="651"/>
      <c r="AJ10" s="651"/>
      <c r="AK10" s="651"/>
      <c r="AL10" s="652" t="s">
        <v>130</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153414</v>
      </c>
      <c r="BH10" s="648"/>
      <c r="BI10" s="648"/>
      <c r="BJ10" s="648"/>
      <c r="BK10" s="648"/>
      <c r="BL10" s="648"/>
      <c r="BM10" s="648"/>
      <c r="BN10" s="649"/>
      <c r="BO10" s="650">
        <v>2.2999999999999998</v>
      </c>
      <c r="BP10" s="650"/>
      <c r="BQ10" s="650"/>
      <c r="BR10" s="650"/>
      <c r="BS10" s="656" t="s">
        <v>130</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131727</v>
      </c>
      <c r="CS10" s="648"/>
      <c r="CT10" s="648"/>
      <c r="CU10" s="648"/>
      <c r="CV10" s="648"/>
      <c r="CW10" s="648"/>
      <c r="CX10" s="648"/>
      <c r="CY10" s="649"/>
      <c r="CZ10" s="650">
        <v>0.7</v>
      </c>
      <c r="DA10" s="650"/>
      <c r="DB10" s="650"/>
      <c r="DC10" s="650"/>
      <c r="DD10" s="656" t="s">
        <v>130</v>
      </c>
      <c r="DE10" s="648"/>
      <c r="DF10" s="648"/>
      <c r="DG10" s="648"/>
      <c r="DH10" s="648"/>
      <c r="DI10" s="648"/>
      <c r="DJ10" s="648"/>
      <c r="DK10" s="648"/>
      <c r="DL10" s="648"/>
      <c r="DM10" s="648"/>
      <c r="DN10" s="648"/>
      <c r="DO10" s="648"/>
      <c r="DP10" s="649"/>
      <c r="DQ10" s="656">
        <v>120207</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782617</v>
      </c>
      <c r="S11" s="648"/>
      <c r="T11" s="648"/>
      <c r="U11" s="648"/>
      <c r="V11" s="648"/>
      <c r="W11" s="648"/>
      <c r="X11" s="648"/>
      <c r="Y11" s="649"/>
      <c r="Z11" s="652">
        <v>4</v>
      </c>
      <c r="AA11" s="653"/>
      <c r="AB11" s="653"/>
      <c r="AC11" s="665"/>
      <c r="AD11" s="656">
        <v>782617</v>
      </c>
      <c r="AE11" s="648"/>
      <c r="AF11" s="648"/>
      <c r="AG11" s="648"/>
      <c r="AH11" s="648"/>
      <c r="AI11" s="648"/>
      <c r="AJ11" s="648"/>
      <c r="AK11" s="649"/>
      <c r="AL11" s="652">
        <v>9.6</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259390</v>
      </c>
      <c r="BH11" s="648"/>
      <c r="BI11" s="648"/>
      <c r="BJ11" s="648"/>
      <c r="BK11" s="648"/>
      <c r="BL11" s="648"/>
      <c r="BM11" s="648"/>
      <c r="BN11" s="649"/>
      <c r="BO11" s="650">
        <v>3.8</v>
      </c>
      <c r="BP11" s="650"/>
      <c r="BQ11" s="650"/>
      <c r="BR11" s="650"/>
      <c r="BS11" s="656">
        <v>22346</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77541</v>
      </c>
      <c r="CS11" s="648"/>
      <c r="CT11" s="648"/>
      <c r="CU11" s="648"/>
      <c r="CV11" s="648"/>
      <c r="CW11" s="648"/>
      <c r="CX11" s="648"/>
      <c r="CY11" s="649"/>
      <c r="CZ11" s="650">
        <v>0.4</v>
      </c>
      <c r="DA11" s="650"/>
      <c r="DB11" s="650"/>
      <c r="DC11" s="650"/>
      <c r="DD11" s="656" t="s">
        <v>130</v>
      </c>
      <c r="DE11" s="648"/>
      <c r="DF11" s="648"/>
      <c r="DG11" s="648"/>
      <c r="DH11" s="648"/>
      <c r="DI11" s="648"/>
      <c r="DJ11" s="648"/>
      <c r="DK11" s="648"/>
      <c r="DL11" s="648"/>
      <c r="DM11" s="648"/>
      <c r="DN11" s="648"/>
      <c r="DO11" s="648"/>
      <c r="DP11" s="649"/>
      <c r="DQ11" s="656">
        <v>40806</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50" t="s">
        <v>238</v>
      </c>
      <c r="AA12" s="650"/>
      <c r="AB12" s="650"/>
      <c r="AC12" s="650"/>
      <c r="AD12" s="651" t="s">
        <v>130</v>
      </c>
      <c r="AE12" s="651"/>
      <c r="AF12" s="651"/>
      <c r="AG12" s="651"/>
      <c r="AH12" s="651"/>
      <c r="AI12" s="651"/>
      <c r="AJ12" s="651"/>
      <c r="AK12" s="651"/>
      <c r="AL12" s="652" t="s">
        <v>238</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3438467</v>
      </c>
      <c r="BH12" s="648"/>
      <c r="BI12" s="648"/>
      <c r="BJ12" s="648"/>
      <c r="BK12" s="648"/>
      <c r="BL12" s="648"/>
      <c r="BM12" s="648"/>
      <c r="BN12" s="649"/>
      <c r="BO12" s="650">
        <v>51</v>
      </c>
      <c r="BP12" s="650"/>
      <c r="BQ12" s="650"/>
      <c r="BR12" s="650"/>
      <c r="BS12" s="656" t="s">
        <v>130</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184194</v>
      </c>
      <c r="CS12" s="648"/>
      <c r="CT12" s="648"/>
      <c r="CU12" s="648"/>
      <c r="CV12" s="648"/>
      <c r="CW12" s="648"/>
      <c r="CX12" s="648"/>
      <c r="CY12" s="649"/>
      <c r="CZ12" s="650">
        <v>1</v>
      </c>
      <c r="DA12" s="650"/>
      <c r="DB12" s="650"/>
      <c r="DC12" s="650"/>
      <c r="DD12" s="656">
        <v>19479</v>
      </c>
      <c r="DE12" s="648"/>
      <c r="DF12" s="648"/>
      <c r="DG12" s="648"/>
      <c r="DH12" s="648"/>
      <c r="DI12" s="648"/>
      <c r="DJ12" s="648"/>
      <c r="DK12" s="648"/>
      <c r="DL12" s="648"/>
      <c r="DM12" s="648"/>
      <c r="DN12" s="648"/>
      <c r="DO12" s="648"/>
      <c r="DP12" s="649"/>
      <c r="DQ12" s="656">
        <v>181339</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130</v>
      </c>
      <c r="AA13" s="650"/>
      <c r="AB13" s="650"/>
      <c r="AC13" s="650"/>
      <c r="AD13" s="651" t="s">
        <v>238</v>
      </c>
      <c r="AE13" s="651"/>
      <c r="AF13" s="651"/>
      <c r="AG13" s="651"/>
      <c r="AH13" s="651"/>
      <c r="AI13" s="651"/>
      <c r="AJ13" s="651"/>
      <c r="AK13" s="651"/>
      <c r="AL13" s="652" t="s">
        <v>130</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3371788</v>
      </c>
      <c r="BH13" s="648"/>
      <c r="BI13" s="648"/>
      <c r="BJ13" s="648"/>
      <c r="BK13" s="648"/>
      <c r="BL13" s="648"/>
      <c r="BM13" s="648"/>
      <c r="BN13" s="649"/>
      <c r="BO13" s="650">
        <v>50</v>
      </c>
      <c r="BP13" s="650"/>
      <c r="BQ13" s="650"/>
      <c r="BR13" s="650"/>
      <c r="BS13" s="656" t="s">
        <v>238</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2208826</v>
      </c>
      <c r="CS13" s="648"/>
      <c r="CT13" s="648"/>
      <c r="CU13" s="648"/>
      <c r="CV13" s="648"/>
      <c r="CW13" s="648"/>
      <c r="CX13" s="648"/>
      <c r="CY13" s="649"/>
      <c r="CZ13" s="650">
        <v>11.6</v>
      </c>
      <c r="DA13" s="650"/>
      <c r="DB13" s="650"/>
      <c r="DC13" s="650"/>
      <c r="DD13" s="656">
        <v>1134672</v>
      </c>
      <c r="DE13" s="648"/>
      <c r="DF13" s="648"/>
      <c r="DG13" s="648"/>
      <c r="DH13" s="648"/>
      <c r="DI13" s="648"/>
      <c r="DJ13" s="648"/>
      <c r="DK13" s="648"/>
      <c r="DL13" s="648"/>
      <c r="DM13" s="648"/>
      <c r="DN13" s="648"/>
      <c r="DO13" s="648"/>
      <c r="DP13" s="649"/>
      <c r="DQ13" s="656">
        <v>1534147</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v>7</v>
      </c>
      <c r="S14" s="648"/>
      <c r="T14" s="648"/>
      <c r="U14" s="648"/>
      <c r="V14" s="648"/>
      <c r="W14" s="648"/>
      <c r="X14" s="648"/>
      <c r="Y14" s="649"/>
      <c r="Z14" s="650">
        <v>0</v>
      </c>
      <c r="AA14" s="650"/>
      <c r="AB14" s="650"/>
      <c r="AC14" s="650"/>
      <c r="AD14" s="651">
        <v>7</v>
      </c>
      <c r="AE14" s="651"/>
      <c r="AF14" s="651"/>
      <c r="AG14" s="651"/>
      <c r="AH14" s="651"/>
      <c r="AI14" s="651"/>
      <c r="AJ14" s="651"/>
      <c r="AK14" s="651"/>
      <c r="AL14" s="652">
        <v>0</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104994</v>
      </c>
      <c r="BH14" s="648"/>
      <c r="BI14" s="648"/>
      <c r="BJ14" s="648"/>
      <c r="BK14" s="648"/>
      <c r="BL14" s="648"/>
      <c r="BM14" s="648"/>
      <c r="BN14" s="649"/>
      <c r="BO14" s="650">
        <v>1.6</v>
      </c>
      <c r="BP14" s="650"/>
      <c r="BQ14" s="650"/>
      <c r="BR14" s="650"/>
      <c r="BS14" s="656" t="s">
        <v>130</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787974</v>
      </c>
      <c r="CS14" s="648"/>
      <c r="CT14" s="648"/>
      <c r="CU14" s="648"/>
      <c r="CV14" s="648"/>
      <c r="CW14" s="648"/>
      <c r="CX14" s="648"/>
      <c r="CY14" s="649"/>
      <c r="CZ14" s="650">
        <v>4.2</v>
      </c>
      <c r="DA14" s="650"/>
      <c r="DB14" s="650"/>
      <c r="DC14" s="650"/>
      <c r="DD14" s="656">
        <v>221715</v>
      </c>
      <c r="DE14" s="648"/>
      <c r="DF14" s="648"/>
      <c r="DG14" s="648"/>
      <c r="DH14" s="648"/>
      <c r="DI14" s="648"/>
      <c r="DJ14" s="648"/>
      <c r="DK14" s="648"/>
      <c r="DL14" s="648"/>
      <c r="DM14" s="648"/>
      <c r="DN14" s="648"/>
      <c r="DO14" s="648"/>
      <c r="DP14" s="649"/>
      <c r="DQ14" s="656">
        <v>529201</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130</v>
      </c>
      <c r="AA15" s="650"/>
      <c r="AB15" s="650"/>
      <c r="AC15" s="650"/>
      <c r="AD15" s="651" t="s">
        <v>130</v>
      </c>
      <c r="AE15" s="651"/>
      <c r="AF15" s="651"/>
      <c r="AG15" s="651"/>
      <c r="AH15" s="651"/>
      <c r="AI15" s="651"/>
      <c r="AJ15" s="651"/>
      <c r="AK15" s="651"/>
      <c r="AL15" s="652" t="s">
        <v>130</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379709</v>
      </c>
      <c r="BH15" s="648"/>
      <c r="BI15" s="648"/>
      <c r="BJ15" s="648"/>
      <c r="BK15" s="648"/>
      <c r="BL15" s="648"/>
      <c r="BM15" s="648"/>
      <c r="BN15" s="649"/>
      <c r="BO15" s="650">
        <v>5.6</v>
      </c>
      <c r="BP15" s="650"/>
      <c r="BQ15" s="650"/>
      <c r="BR15" s="650"/>
      <c r="BS15" s="656" t="s">
        <v>238</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1561054</v>
      </c>
      <c r="CS15" s="648"/>
      <c r="CT15" s="648"/>
      <c r="CU15" s="648"/>
      <c r="CV15" s="648"/>
      <c r="CW15" s="648"/>
      <c r="CX15" s="648"/>
      <c r="CY15" s="649"/>
      <c r="CZ15" s="650">
        <v>8.1999999999999993</v>
      </c>
      <c r="DA15" s="650"/>
      <c r="DB15" s="650"/>
      <c r="DC15" s="650"/>
      <c r="DD15" s="656">
        <v>106231</v>
      </c>
      <c r="DE15" s="648"/>
      <c r="DF15" s="648"/>
      <c r="DG15" s="648"/>
      <c r="DH15" s="648"/>
      <c r="DI15" s="648"/>
      <c r="DJ15" s="648"/>
      <c r="DK15" s="648"/>
      <c r="DL15" s="648"/>
      <c r="DM15" s="648"/>
      <c r="DN15" s="648"/>
      <c r="DO15" s="648"/>
      <c r="DP15" s="649"/>
      <c r="DQ15" s="656">
        <v>1140587</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14272</v>
      </c>
      <c r="S16" s="648"/>
      <c r="T16" s="648"/>
      <c r="U16" s="648"/>
      <c r="V16" s="648"/>
      <c r="W16" s="648"/>
      <c r="X16" s="648"/>
      <c r="Y16" s="649"/>
      <c r="Z16" s="650">
        <v>0.1</v>
      </c>
      <c r="AA16" s="650"/>
      <c r="AB16" s="650"/>
      <c r="AC16" s="650"/>
      <c r="AD16" s="651">
        <v>14272</v>
      </c>
      <c r="AE16" s="651"/>
      <c r="AF16" s="651"/>
      <c r="AG16" s="651"/>
      <c r="AH16" s="651"/>
      <c r="AI16" s="651"/>
      <c r="AJ16" s="651"/>
      <c r="AK16" s="651"/>
      <c r="AL16" s="652">
        <v>0.2</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130</v>
      </c>
      <c r="BP16" s="650"/>
      <c r="BQ16" s="650"/>
      <c r="BR16" s="650"/>
      <c r="BS16" s="656" t="s">
        <v>238</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238</v>
      </c>
      <c r="DA16" s="650"/>
      <c r="DB16" s="650"/>
      <c r="DC16" s="650"/>
      <c r="DD16" s="656" t="s">
        <v>130</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29797</v>
      </c>
      <c r="S17" s="648"/>
      <c r="T17" s="648"/>
      <c r="U17" s="648"/>
      <c r="V17" s="648"/>
      <c r="W17" s="648"/>
      <c r="X17" s="648"/>
      <c r="Y17" s="649"/>
      <c r="Z17" s="650">
        <v>0.2</v>
      </c>
      <c r="AA17" s="650"/>
      <c r="AB17" s="650"/>
      <c r="AC17" s="650"/>
      <c r="AD17" s="651">
        <v>29797</v>
      </c>
      <c r="AE17" s="651"/>
      <c r="AF17" s="651"/>
      <c r="AG17" s="651"/>
      <c r="AH17" s="651"/>
      <c r="AI17" s="651"/>
      <c r="AJ17" s="651"/>
      <c r="AK17" s="651"/>
      <c r="AL17" s="652">
        <v>0.4</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130</v>
      </c>
      <c r="BP17" s="650"/>
      <c r="BQ17" s="650"/>
      <c r="BR17" s="650"/>
      <c r="BS17" s="656" t="s">
        <v>238</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516027</v>
      </c>
      <c r="CS17" s="648"/>
      <c r="CT17" s="648"/>
      <c r="CU17" s="648"/>
      <c r="CV17" s="648"/>
      <c r="CW17" s="648"/>
      <c r="CX17" s="648"/>
      <c r="CY17" s="649"/>
      <c r="CZ17" s="650">
        <v>2.7</v>
      </c>
      <c r="DA17" s="650"/>
      <c r="DB17" s="650"/>
      <c r="DC17" s="650"/>
      <c r="DD17" s="656" t="s">
        <v>130</v>
      </c>
      <c r="DE17" s="648"/>
      <c r="DF17" s="648"/>
      <c r="DG17" s="648"/>
      <c r="DH17" s="648"/>
      <c r="DI17" s="648"/>
      <c r="DJ17" s="648"/>
      <c r="DK17" s="648"/>
      <c r="DL17" s="648"/>
      <c r="DM17" s="648"/>
      <c r="DN17" s="648"/>
      <c r="DO17" s="648"/>
      <c r="DP17" s="649"/>
      <c r="DQ17" s="656">
        <v>516027</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44405</v>
      </c>
      <c r="S18" s="648"/>
      <c r="T18" s="648"/>
      <c r="U18" s="648"/>
      <c r="V18" s="648"/>
      <c r="W18" s="648"/>
      <c r="X18" s="648"/>
      <c r="Y18" s="649"/>
      <c r="Z18" s="650">
        <v>0.2</v>
      </c>
      <c r="AA18" s="650"/>
      <c r="AB18" s="650"/>
      <c r="AC18" s="650"/>
      <c r="AD18" s="651">
        <v>44405</v>
      </c>
      <c r="AE18" s="651"/>
      <c r="AF18" s="651"/>
      <c r="AG18" s="651"/>
      <c r="AH18" s="651"/>
      <c r="AI18" s="651"/>
      <c r="AJ18" s="651"/>
      <c r="AK18" s="651"/>
      <c r="AL18" s="652">
        <v>0.5</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130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32486</v>
      </c>
      <c r="S19" s="648"/>
      <c r="T19" s="648"/>
      <c r="U19" s="648"/>
      <c r="V19" s="648"/>
      <c r="W19" s="648"/>
      <c r="X19" s="648"/>
      <c r="Y19" s="649"/>
      <c r="Z19" s="650">
        <v>0.2</v>
      </c>
      <c r="AA19" s="650"/>
      <c r="AB19" s="650"/>
      <c r="AC19" s="650"/>
      <c r="AD19" s="651">
        <v>32486</v>
      </c>
      <c r="AE19" s="651"/>
      <c r="AF19" s="651"/>
      <c r="AG19" s="651"/>
      <c r="AH19" s="651"/>
      <c r="AI19" s="651"/>
      <c r="AJ19" s="651"/>
      <c r="AK19" s="651"/>
      <c r="AL19" s="652">
        <v>0.4</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565869</v>
      </c>
      <c r="BH19" s="648"/>
      <c r="BI19" s="648"/>
      <c r="BJ19" s="648"/>
      <c r="BK19" s="648"/>
      <c r="BL19" s="648"/>
      <c r="BM19" s="648"/>
      <c r="BN19" s="649"/>
      <c r="BO19" s="650">
        <v>8.4</v>
      </c>
      <c r="BP19" s="650"/>
      <c r="BQ19" s="650"/>
      <c r="BR19" s="650"/>
      <c r="BS19" s="656" t="s">
        <v>238</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130</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8108</v>
      </c>
      <c r="S20" s="648"/>
      <c r="T20" s="648"/>
      <c r="U20" s="648"/>
      <c r="V20" s="648"/>
      <c r="W20" s="648"/>
      <c r="X20" s="648"/>
      <c r="Y20" s="649"/>
      <c r="Z20" s="650">
        <v>0</v>
      </c>
      <c r="AA20" s="650"/>
      <c r="AB20" s="650"/>
      <c r="AC20" s="650"/>
      <c r="AD20" s="651">
        <v>8108</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565869</v>
      </c>
      <c r="BH20" s="648"/>
      <c r="BI20" s="648"/>
      <c r="BJ20" s="648"/>
      <c r="BK20" s="648"/>
      <c r="BL20" s="648"/>
      <c r="BM20" s="648"/>
      <c r="BN20" s="649"/>
      <c r="BO20" s="650">
        <v>8.4</v>
      </c>
      <c r="BP20" s="650"/>
      <c r="BQ20" s="650"/>
      <c r="BR20" s="650"/>
      <c r="BS20" s="656" t="s">
        <v>130</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18973265</v>
      </c>
      <c r="CS20" s="648"/>
      <c r="CT20" s="648"/>
      <c r="CU20" s="648"/>
      <c r="CV20" s="648"/>
      <c r="CW20" s="648"/>
      <c r="CX20" s="648"/>
      <c r="CY20" s="649"/>
      <c r="CZ20" s="650">
        <v>100</v>
      </c>
      <c r="DA20" s="650"/>
      <c r="DB20" s="650"/>
      <c r="DC20" s="650"/>
      <c r="DD20" s="656">
        <v>2401695</v>
      </c>
      <c r="DE20" s="648"/>
      <c r="DF20" s="648"/>
      <c r="DG20" s="648"/>
      <c r="DH20" s="648"/>
      <c r="DI20" s="648"/>
      <c r="DJ20" s="648"/>
      <c r="DK20" s="648"/>
      <c r="DL20" s="648"/>
      <c r="DM20" s="648"/>
      <c r="DN20" s="648"/>
      <c r="DO20" s="648"/>
      <c r="DP20" s="649"/>
      <c r="DQ20" s="656">
        <v>9989729</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3811</v>
      </c>
      <c r="S21" s="648"/>
      <c r="T21" s="648"/>
      <c r="U21" s="648"/>
      <c r="V21" s="648"/>
      <c r="W21" s="648"/>
      <c r="X21" s="648"/>
      <c r="Y21" s="649"/>
      <c r="Z21" s="650">
        <v>0</v>
      </c>
      <c r="AA21" s="650"/>
      <c r="AB21" s="650"/>
      <c r="AC21" s="650"/>
      <c r="AD21" s="651">
        <v>3811</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238</v>
      </c>
      <c r="BP21" s="650"/>
      <c r="BQ21" s="650"/>
      <c r="BR21" s="650"/>
      <c r="BS21" s="656" t="s">
        <v>130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45815</v>
      </c>
      <c r="S22" s="648"/>
      <c r="T22" s="648"/>
      <c r="U22" s="648"/>
      <c r="V22" s="648"/>
      <c r="W22" s="648"/>
      <c r="X22" s="648"/>
      <c r="Y22" s="649"/>
      <c r="Z22" s="650">
        <v>0.2</v>
      </c>
      <c r="AA22" s="650"/>
      <c r="AB22" s="650"/>
      <c r="AC22" s="650"/>
      <c r="AD22" s="651" t="s">
        <v>130</v>
      </c>
      <c r="AE22" s="651"/>
      <c r="AF22" s="651"/>
      <c r="AG22" s="651"/>
      <c r="AH22" s="651"/>
      <c r="AI22" s="651"/>
      <c r="AJ22" s="651"/>
      <c r="AK22" s="651"/>
      <c r="AL22" s="652" t="s">
        <v>238</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t="s">
        <v>130</v>
      </c>
      <c r="S23" s="648"/>
      <c r="T23" s="648"/>
      <c r="U23" s="648"/>
      <c r="V23" s="648"/>
      <c r="W23" s="648"/>
      <c r="X23" s="648"/>
      <c r="Y23" s="649"/>
      <c r="Z23" s="650" t="s">
        <v>130</v>
      </c>
      <c r="AA23" s="650"/>
      <c r="AB23" s="650"/>
      <c r="AC23" s="650"/>
      <c r="AD23" s="651" t="s">
        <v>238</v>
      </c>
      <c r="AE23" s="651"/>
      <c r="AF23" s="651"/>
      <c r="AG23" s="651"/>
      <c r="AH23" s="651"/>
      <c r="AI23" s="651"/>
      <c r="AJ23" s="651"/>
      <c r="AK23" s="651"/>
      <c r="AL23" s="652" t="s">
        <v>238</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565869</v>
      </c>
      <c r="BH23" s="648"/>
      <c r="BI23" s="648"/>
      <c r="BJ23" s="648"/>
      <c r="BK23" s="648"/>
      <c r="BL23" s="648"/>
      <c r="BM23" s="648"/>
      <c r="BN23" s="649"/>
      <c r="BO23" s="650">
        <v>8.4</v>
      </c>
      <c r="BP23" s="650"/>
      <c r="BQ23" s="650"/>
      <c r="BR23" s="650"/>
      <c r="BS23" s="656" t="s">
        <v>130</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80" t="s">
        <v>291</v>
      </c>
      <c r="DM23" s="681"/>
      <c r="DN23" s="681"/>
      <c r="DO23" s="681"/>
      <c r="DP23" s="681"/>
      <c r="DQ23" s="681"/>
      <c r="DR23" s="681"/>
      <c r="DS23" s="681"/>
      <c r="DT23" s="681"/>
      <c r="DU23" s="681"/>
      <c r="DV23" s="682"/>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45815</v>
      </c>
      <c r="S24" s="648"/>
      <c r="T24" s="648"/>
      <c r="U24" s="648"/>
      <c r="V24" s="648"/>
      <c r="W24" s="648"/>
      <c r="X24" s="648"/>
      <c r="Y24" s="649"/>
      <c r="Z24" s="650">
        <v>0.2</v>
      </c>
      <c r="AA24" s="650"/>
      <c r="AB24" s="650"/>
      <c r="AC24" s="650"/>
      <c r="AD24" s="651" t="s">
        <v>238</v>
      </c>
      <c r="AE24" s="651"/>
      <c r="AF24" s="651"/>
      <c r="AG24" s="651"/>
      <c r="AH24" s="651"/>
      <c r="AI24" s="651"/>
      <c r="AJ24" s="651"/>
      <c r="AK24" s="651"/>
      <c r="AL24" s="652" t="s">
        <v>130</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238</v>
      </c>
      <c r="BP24" s="650"/>
      <c r="BQ24" s="650"/>
      <c r="BR24" s="650"/>
      <c r="BS24" s="656" t="s">
        <v>130</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6058926</v>
      </c>
      <c r="CS24" s="637"/>
      <c r="CT24" s="637"/>
      <c r="CU24" s="637"/>
      <c r="CV24" s="637"/>
      <c r="CW24" s="637"/>
      <c r="CX24" s="637"/>
      <c r="CY24" s="638"/>
      <c r="CZ24" s="641">
        <v>31.9</v>
      </c>
      <c r="DA24" s="642"/>
      <c r="DB24" s="642"/>
      <c r="DC24" s="661"/>
      <c r="DD24" s="683">
        <v>3850898</v>
      </c>
      <c r="DE24" s="637"/>
      <c r="DF24" s="637"/>
      <c r="DG24" s="637"/>
      <c r="DH24" s="637"/>
      <c r="DI24" s="637"/>
      <c r="DJ24" s="637"/>
      <c r="DK24" s="638"/>
      <c r="DL24" s="683">
        <v>3803026</v>
      </c>
      <c r="DM24" s="637"/>
      <c r="DN24" s="637"/>
      <c r="DO24" s="637"/>
      <c r="DP24" s="637"/>
      <c r="DQ24" s="637"/>
      <c r="DR24" s="637"/>
      <c r="DS24" s="637"/>
      <c r="DT24" s="637"/>
      <c r="DU24" s="637"/>
      <c r="DV24" s="638"/>
      <c r="DW24" s="641">
        <v>46.8</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238</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2292967</v>
      </c>
      <c r="CS25" s="672"/>
      <c r="CT25" s="672"/>
      <c r="CU25" s="672"/>
      <c r="CV25" s="672"/>
      <c r="CW25" s="672"/>
      <c r="CX25" s="672"/>
      <c r="CY25" s="673"/>
      <c r="CZ25" s="652">
        <v>12.1</v>
      </c>
      <c r="DA25" s="684"/>
      <c r="DB25" s="684"/>
      <c r="DC25" s="686"/>
      <c r="DD25" s="656">
        <v>2125977</v>
      </c>
      <c r="DE25" s="672"/>
      <c r="DF25" s="672"/>
      <c r="DG25" s="672"/>
      <c r="DH25" s="672"/>
      <c r="DI25" s="672"/>
      <c r="DJ25" s="672"/>
      <c r="DK25" s="673"/>
      <c r="DL25" s="656">
        <v>2083843</v>
      </c>
      <c r="DM25" s="672"/>
      <c r="DN25" s="672"/>
      <c r="DO25" s="672"/>
      <c r="DP25" s="672"/>
      <c r="DQ25" s="672"/>
      <c r="DR25" s="672"/>
      <c r="DS25" s="672"/>
      <c r="DT25" s="672"/>
      <c r="DU25" s="672"/>
      <c r="DV25" s="673"/>
      <c r="DW25" s="652">
        <v>25.6</v>
      </c>
      <c r="DX25" s="684"/>
      <c r="DY25" s="684"/>
      <c r="DZ25" s="684"/>
      <c r="EA25" s="684"/>
      <c r="EB25" s="684"/>
      <c r="EC25" s="685"/>
    </row>
    <row r="26" spans="2:133" ht="11.25" customHeight="1" x14ac:dyDescent="0.15">
      <c r="B26" s="644" t="s">
        <v>299</v>
      </c>
      <c r="C26" s="645"/>
      <c r="D26" s="645"/>
      <c r="E26" s="645"/>
      <c r="F26" s="645"/>
      <c r="G26" s="645"/>
      <c r="H26" s="645"/>
      <c r="I26" s="645"/>
      <c r="J26" s="645"/>
      <c r="K26" s="645"/>
      <c r="L26" s="645"/>
      <c r="M26" s="645"/>
      <c r="N26" s="645"/>
      <c r="O26" s="645"/>
      <c r="P26" s="645"/>
      <c r="Q26" s="646"/>
      <c r="R26" s="647">
        <v>7801792</v>
      </c>
      <c r="S26" s="648"/>
      <c r="T26" s="648"/>
      <c r="U26" s="648"/>
      <c r="V26" s="648"/>
      <c r="W26" s="648"/>
      <c r="X26" s="648"/>
      <c r="Y26" s="649"/>
      <c r="Z26" s="650">
        <v>40.200000000000003</v>
      </c>
      <c r="AA26" s="650"/>
      <c r="AB26" s="650"/>
      <c r="AC26" s="650"/>
      <c r="AD26" s="651">
        <v>7190108</v>
      </c>
      <c r="AE26" s="651"/>
      <c r="AF26" s="651"/>
      <c r="AG26" s="651"/>
      <c r="AH26" s="651"/>
      <c r="AI26" s="651"/>
      <c r="AJ26" s="651"/>
      <c r="AK26" s="651"/>
      <c r="AL26" s="652">
        <v>88.5</v>
      </c>
      <c r="AM26" s="653"/>
      <c r="AN26" s="653"/>
      <c r="AO26" s="654"/>
      <c r="AP26" s="666" t="s">
        <v>300</v>
      </c>
      <c r="AQ26" s="687"/>
      <c r="AR26" s="687"/>
      <c r="AS26" s="687"/>
      <c r="AT26" s="687"/>
      <c r="AU26" s="687"/>
      <c r="AV26" s="687"/>
      <c r="AW26" s="687"/>
      <c r="AX26" s="687"/>
      <c r="AY26" s="687"/>
      <c r="AZ26" s="687"/>
      <c r="BA26" s="687"/>
      <c r="BB26" s="687"/>
      <c r="BC26" s="687"/>
      <c r="BD26" s="687"/>
      <c r="BE26" s="687"/>
      <c r="BF26" s="668"/>
      <c r="BG26" s="647" t="s">
        <v>130</v>
      </c>
      <c r="BH26" s="648"/>
      <c r="BI26" s="648"/>
      <c r="BJ26" s="648"/>
      <c r="BK26" s="648"/>
      <c r="BL26" s="648"/>
      <c r="BM26" s="648"/>
      <c r="BN26" s="649"/>
      <c r="BO26" s="650" t="s">
        <v>238</v>
      </c>
      <c r="BP26" s="650"/>
      <c r="BQ26" s="650"/>
      <c r="BR26" s="650"/>
      <c r="BS26" s="656" t="s">
        <v>130</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1300614</v>
      </c>
      <c r="CS26" s="648"/>
      <c r="CT26" s="648"/>
      <c r="CU26" s="648"/>
      <c r="CV26" s="648"/>
      <c r="CW26" s="648"/>
      <c r="CX26" s="648"/>
      <c r="CY26" s="649"/>
      <c r="CZ26" s="652">
        <v>6.9</v>
      </c>
      <c r="DA26" s="684"/>
      <c r="DB26" s="684"/>
      <c r="DC26" s="686"/>
      <c r="DD26" s="656">
        <v>1220733</v>
      </c>
      <c r="DE26" s="648"/>
      <c r="DF26" s="648"/>
      <c r="DG26" s="648"/>
      <c r="DH26" s="648"/>
      <c r="DI26" s="648"/>
      <c r="DJ26" s="648"/>
      <c r="DK26" s="649"/>
      <c r="DL26" s="656" t="s">
        <v>130</v>
      </c>
      <c r="DM26" s="648"/>
      <c r="DN26" s="648"/>
      <c r="DO26" s="648"/>
      <c r="DP26" s="648"/>
      <c r="DQ26" s="648"/>
      <c r="DR26" s="648"/>
      <c r="DS26" s="648"/>
      <c r="DT26" s="648"/>
      <c r="DU26" s="648"/>
      <c r="DV26" s="649"/>
      <c r="DW26" s="652" t="s">
        <v>238</v>
      </c>
      <c r="DX26" s="684"/>
      <c r="DY26" s="684"/>
      <c r="DZ26" s="684"/>
      <c r="EA26" s="684"/>
      <c r="EB26" s="684"/>
      <c r="EC26" s="685"/>
    </row>
    <row r="27" spans="2:133" ht="11.25" customHeight="1" x14ac:dyDescent="0.15">
      <c r="B27" s="644" t="s">
        <v>302</v>
      </c>
      <c r="C27" s="645"/>
      <c r="D27" s="645"/>
      <c r="E27" s="645"/>
      <c r="F27" s="645"/>
      <c r="G27" s="645"/>
      <c r="H27" s="645"/>
      <c r="I27" s="645"/>
      <c r="J27" s="645"/>
      <c r="K27" s="645"/>
      <c r="L27" s="645"/>
      <c r="M27" s="645"/>
      <c r="N27" s="645"/>
      <c r="O27" s="645"/>
      <c r="P27" s="645"/>
      <c r="Q27" s="646"/>
      <c r="R27" s="647">
        <v>7403</v>
      </c>
      <c r="S27" s="648"/>
      <c r="T27" s="648"/>
      <c r="U27" s="648"/>
      <c r="V27" s="648"/>
      <c r="W27" s="648"/>
      <c r="X27" s="648"/>
      <c r="Y27" s="649"/>
      <c r="Z27" s="650">
        <v>0</v>
      </c>
      <c r="AA27" s="650"/>
      <c r="AB27" s="650"/>
      <c r="AC27" s="650"/>
      <c r="AD27" s="651">
        <v>7403</v>
      </c>
      <c r="AE27" s="651"/>
      <c r="AF27" s="651"/>
      <c r="AG27" s="651"/>
      <c r="AH27" s="651"/>
      <c r="AI27" s="651"/>
      <c r="AJ27" s="651"/>
      <c r="AK27" s="651"/>
      <c r="AL27" s="652">
        <v>0.1</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6739676</v>
      </c>
      <c r="BH27" s="648"/>
      <c r="BI27" s="648"/>
      <c r="BJ27" s="648"/>
      <c r="BK27" s="648"/>
      <c r="BL27" s="648"/>
      <c r="BM27" s="648"/>
      <c r="BN27" s="649"/>
      <c r="BO27" s="650">
        <v>100</v>
      </c>
      <c r="BP27" s="650"/>
      <c r="BQ27" s="650"/>
      <c r="BR27" s="650"/>
      <c r="BS27" s="656">
        <v>22346</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3249932</v>
      </c>
      <c r="CS27" s="672"/>
      <c r="CT27" s="672"/>
      <c r="CU27" s="672"/>
      <c r="CV27" s="672"/>
      <c r="CW27" s="672"/>
      <c r="CX27" s="672"/>
      <c r="CY27" s="673"/>
      <c r="CZ27" s="652">
        <v>17.100000000000001</v>
      </c>
      <c r="DA27" s="684"/>
      <c r="DB27" s="684"/>
      <c r="DC27" s="686"/>
      <c r="DD27" s="656">
        <v>1208894</v>
      </c>
      <c r="DE27" s="672"/>
      <c r="DF27" s="672"/>
      <c r="DG27" s="672"/>
      <c r="DH27" s="672"/>
      <c r="DI27" s="672"/>
      <c r="DJ27" s="672"/>
      <c r="DK27" s="673"/>
      <c r="DL27" s="656">
        <v>1203156</v>
      </c>
      <c r="DM27" s="672"/>
      <c r="DN27" s="672"/>
      <c r="DO27" s="672"/>
      <c r="DP27" s="672"/>
      <c r="DQ27" s="672"/>
      <c r="DR27" s="672"/>
      <c r="DS27" s="672"/>
      <c r="DT27" s="672"/>
      <c r="DU27" s="672"/>
      <c r="DV27" s="673"/>
      <c r="DW27" s="652">
        <v>14.8</v>
      </c>
      <c r="DX27" s="684"/>
      <c r="DY27" s="684"/>
      <c r="DZ27" s="684"/>
      <c r="EA27" s="684"/>
      <c r="EB27" s="684"/>
      <c r="EC27" s="685"/>
    </row>
    <row r="28" spans="2:133" ht="11.25" customHeight="1" x14ac:dyDescent="0.15">
      <c r="B28" s="644" t="s">
        <v>305</v>
      </c>
      <c r="C28" s="645"/>
      <c r="D28" s="645"/>
      <c r="E28" s="645"/>
      <c r="F28" s="645"/>
      <c r="G28" s="645"/>
      <c r="H28" s="645"/>
      <c r="I28" s="645"/>
      <c r="J28" s="645"/>
      <c r="K28" s="645"/>
      <c r="L28" s="645"/>
      <c r="M28" s="645"/>
      <c r="N28" s="645"/>
      <c r="O28" s="645"/>
      <c r="P28" s="645"/>
      <c r="Q28" s="646"/>
      <c r="R28" s="647">
        <v>32209</v>
      </c>
      <c r="S28" s="648"/>
      <c r="T28" s="648"/>
      <c r="U28" s="648"/>
      <c r="V28" s="648"/>
      <c r="W28" s="648"/>
      <c r="X28" s="648"/>
      <c r="Y28" s="649"/>
      <c r="Z28" s="650">
        <v>0.2</v>
      </c>
      <c r="AA28" s="650"/>
      <c r="AB28" s="650"/>
      <c r="AC28" s="650"/>
      <c r="AD28" s="651">
        <v>8</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516027</v>
      </c>
      <c r="CS28" s="648"/>
      <c r="CT28" s="648"/>
      <c r="CU28" s="648"/>
      <c r="CV28" s="648"/>
      <c r="CW28" s="648"/>
      <c r="CX28" s="648"/>
      <c r="CY28" s="649"/>
      <c r="CZ28" s="652">
        <v>2.7</v>
      </c>
      <c r="DA28" s="684"/>
      <c r="DB28" s="684"/>
      <c r="DC28" s="686"/>
      <c r="DD28" s="656">
        <v>516027</v>
      </c>
      <c r="DE28" s="648"/>
      <c r="DF28" s="648"/>
      <c r="DG28" s="648"/>
      <c r="DH28" s="648"/>
      <c r="DI28" s="648"/>
      <c r="DJ28" s="648"/>
      <c r="DK28" s="649"/>
      <c r="DL28" s="656">
        <v>516027</v>
      </c>
      <c r="DM28" s="648"/>
      <c r="DN28" s="648"/>
      <c r="DO28" s="648"/>
      <c r="DP28" s="648"/>
      <c r="DQ28" s="648"/>
      <c r="DR28" s="648"/>
      <c r="DS28" s="648"/>
      <c r="DT28" s="648"/>
      <c r="DU28" s="648"/>
      <c r="DV28" s="649"/>
      <c r="DW28" s="652">
        <v>6.3</v>
      </c>
      <c r="DX28" s="684"/>
      <c r="DY28" s="684"/>
      <c r="DZ28" s="684"/>
      <c r="EA28" s="684"/>
      <c r="EB28" s="684"/>
      <c r="EC28" s="685"/>
    </row>
    <row r="29" spans="2:133" ht="11.25" customHeight="1" x14ac:dyDescent="0.15">
      <c r="B29" s="644" t="s">
        <v>307</v>
      </c>
      <c r="C29" s="645"/>
      <c r="D29" s="645"/>
      <c r="E29" s="645"/>
      <c r="F29" s="645"/>
      <c r="G29" s="645"/>
      <c r="H29" s="645"/>
      <c r="I29" s="645"/>
      <c r="J29" s="645"/>
      <c r="K29" s="645"/>
      <c r="L29" s="645"/>
      <c r="M29" s="645"/>
      <c r="N29" s="645"/>
      <c r="O29" s="645"/>
      <c r="P29" s="645"/>
      <c r="Q29" s="646"/>
      <c r="R29" s="647">
        <v>50594</v>
      </c>
      <c r="S29" s="648"/>
      <c r="T29" s="648"/>
      <c r="U29" s="648"/>
      <c r="V29" s="648"/>
      <c r="W29" s="648"/>
      <c r="X29" s="648"/>
      <c r="Y29" s="649"/>
      <c r="Z29" s="650">
        <v>0.3</v>
      </c>
      <c r="AA29" s="650"/>
      <c r="AB29" s="650"/>
      <c r="AC29" s="650"/>
      <c r="AD29" s="651">
        <v>3224</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308</v>
      </c>
      <c r="CE29" s="694"/>
      <c r="CF29" s="662" t="s">
        <v>309</v>
      </c>
      <c r="CG29" s="663"/>
      <c r="CH29" s="663"/>
      <c r="CI29" s="663"/>
      <c r="CJ29" s="663"/>
      <c r="CK29" s="663"/>
      <c r="CL29" s="663"/>
      <c r="CM29" s="663"/>
      <c r="CN29" s="663"/>
      <c r="CO29" s="663"/>
      <c r="CP29" s="663"/>
      <c r="CQ29" s="664"/>
      <c r="CR29" s="647">
        <v>516027</v>
      </c>
      <c r="CS29" s="672"/>
      <c r="CT29" s="672"/>
      <c r="CU29" s="672"/>
      <c r="CV29" s="672"/>
      <c r="CW29" s="672"/>
      <c r="CX29" s="672"/>
      <c r="CY29" s="673"/>
      <c r="CZ29" s="652">
        <v>2.7</v>
      </c>
      <c r="DA29" s="684"/>
      <c r="DB29" s="684"/>
      <c r="DC29" s="686"/>
      <c r="DD29" s="656">
        <v>516027</v>
      </c>
      <c r="DE29" s="672"/>
      <c r="DF29" s="672"/>
      <c r="DG29" s="672"/>
      <c r="DH29" s="672"/>
      <c r="DI29" s="672"/>
      <c r="DJ29" s="672"/>
      <c r="DK29" s="673"/>
      <c r="DL29" s="656">
        <v>516027</v>
      </c>
      <c r="DM29" s="672"/>
      <c r="DN29" s="672"/>
      <c r="DO29" s="672"/>
      <c r="DP29" s="672"/>
      <c r="DQ29" s="672"/>
      <c r="DR29" s="672"/>
      <c r="DS29" s="672"/>
      <c r="DT29" s="672"/>
      <c r="DU29" s="672"/>
      <c r="DV29" s="673"/>
      <c r="DW29" s="652">
        <v>6.3</v>
      </c>
      <c r="DX29" s="684"/>
      <c r="DY29" s="684"/>
      <c r="DZ29" s="684"/>
      <c r="EA29" s="684"/>
      <c r="EB29" s="684"/>
      <c r="EC29" s="685"/>
    </row>
    <row r="30" spans="2:133" ht="11.25" customHeight="1" x14ac:dyDescent="0.15">
      <c r="B30" s="644" t="s">
        <v>310</v>
      </c>
      <c r="C30" s="645"/>
      <c r="D30" s="645"/>
      <c r="E30" s="645"/>
      <c r="F30" s="645"/>
      <c r="G30" s="645"/>
      <c r="H30" s="645"/>
      <c r="I30" s="645"/>
      <c r="J30" s="645"/>
      <c r="K30" s="645"/>
      <c r="L30" s="645"/>
      <c r="M30" s="645"/>
      <c r="N30" s="645"/>
      <c r="O30" s="645"/>
      <c r="P30" s="645"/>
      <c r="Q30" s="646"/>
      <c r="R30" s="647">
        <v>143444</v>
      </c>
      <c r="S30" s="648"/>
      <c r="T30" s="648"/>
      <c r="U30" s="648"/>
      <c r="V30" s="648"/>
      <c r="W30" s="648"/>
      <c r="X30" s="648"/>
      <c r="Y30" s="649"/>
      <c r="Z30" s="650">
        <v>0.7</v>
      </c>
      <c r="AA30" s="650"/>
      <c r="AB30" s="650"/>
      <c r="AC30" s="650"/>
      <c r="AD30" s="651" t="s">
        <v>130</v>
      </c>
      <c r="AE30" s="651"/>
      <c r="AF30" s="651"/>
      <c r="AG30" s="651"/>
      <c r="AH30" s="651"/>
      <c r="AI30" s="651"/>
      <c r="AJ30" s="651"/>
      <c r="AK30" s="651"/>
      <c r="AL30" s="652" t="s">
        <v>130</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311</v>
      </c>
      <c r="BH30" s="691"/>
      <c r="BI30" s="691"/>
      <c r="BJ30" s="691"/>
      <c r="BK30" s="691"/>
      <c r="BL30" s="691"/>
      <c r="BM30" s="691"/>
      <c r="BN30" s="691"/>
      <c r="BO30" s="691"/>
      <c r="BP30" s="691"/>
      <c r="BQ30" s="692"/>
      <c r="BR30" s="626" t="s">
        <v>312</v>
      </c>
      <c r="BS30" s="691"/>
      <c r="BT30" s="691"/>
      <c r="BU30" s="691"/>
      <c r="BV30" s="691"/>
      <c r="BW30" s="691"/>
      <c r="BX30" s="691"/>
      <c r="BY30" s="691"/>
      <c r="BZ30" s="691"/>
      <c r="CA30" s="691"/>
      <c r="CB30" s="692"/>
      <c r="CD30" s="695"/>
      <c r="CE30" s="696"/>
      <c r="CF30" s="662" t="s">
        <v>313</v>
      </c>
      <c r="CG30" s="663"/>
      <c r="CH30" s="663"/>
      <c r="CI30" s="663"/>
      <c r="CJ30" s="663"/>
      <c r="CK30" s="663"/>
      <c r="CL30" s="663"/>
      <c r="CM30" s="663"/>
      <c r="CN30" s="663"/>
      <c r="CO30" s="663"/>
      <c r="CP30" s="663"/>
      <c r="CQ30" s="664"/>
      <c r="CR30" s="647">
        <v>485901</v>
      </c>
      <c r="CS30" s="648"/>
      <c r="CT30" s="648"/>
      <c r="CU30" s="648"/>
      <c r="CV30" s="648"/>
      <c r="CW30" s="648"/>
      <c r="CX30" s="648"/>
      <c r="CY30" s="649"/>
      <c r="CZ30" s="652">
        <v>2.6</v>
      </c>
      <c r="DA30" s="684"/>
      <c r="DB30" s="684"/>
      <c r="DC30" s="686"/>
      <c r="DD30" s="656">
        <v>485901</v>
      </c>
      <c r="DE30" s="648"/>
      <c r="DF30" s="648"/>
      <c r="DG30" s="648"/>
      <c r="DH30" s="648"/>
      <c r="DI30" s="648"/>
      <c r="DJ30" s="648"/>
      <c r="DK30" s="649"/>
      <c r="DL30" s="656">
        <v>485901</v>
      </c>
      <c r="DM30" s="648"/>
      <c r="DN30" s="648"/>
      <c r="DO30" s="648"/>
      <c r="DP30" s="648"/>
      <c r="DQ30" s="648"/>
      <c r="DR30" s="648"/>
      <c r="DS30" s="648"/>
      <c r="DT30" s="648"/>
      <c r="DU30" s="648"/>
      <c r="DV30" s="649"/>
      <c r="DW30" s="652">
        <v>6</v>
      </c>
      <c r="DX30" s="684"/>
      <c r="DY30" s="684"/>
      <c r="DZ30" s="684"/>
      <c r="EA30" s="684"/>
      <c r="EB30" s="684"/>
      <c r="EC30" s="685"/>
    </row>
    <row r="31" spans="2:133" ht="11.25" customHeight="1" x14ac:dyDescent="0.15">
      <c r="B31" s="644" t="s">
        <v>314</v>
      </c>
      <c r="C31" s="645"/>
      <c r="D31" s="645"/>
      <c r="E31" s="645"/>
      <c r="F31" s="645"/>
      <c r="G31" s="645"/>
      <c r="H31" s="645"/>
      <c r="I31" s="645"/>
      <c r="J31" s="645"/>
      <c r="K31" s="645"/>
      <c r="L31" s="645"/>
      <c r="M31" s="645"/>
      <c r="N31" s="645"/>
      <c r="O31" s="645"/>
      <c r="P31" s="645"/>
      <c r="Q31" s="646"/>
      <c r="R31" s="647">
        <v>5709250</v>
      </c>
      <c r="S31" s="648"/>
      <c r="T31" s="648"/>
      <c r="U31" s="648"/>
      <c r="V31" s="648"/>
      <c r="W31" s="648"/>
      <c r="X31" s="648"/>
      <c r="Y31" s="649"/>
      <c r="Z31" s="650">
        <v>29.4</v>
      </c>
      <c r="AA31" s="650"/>
      <c r="AB31" s="650"/>
      <c r="AC31" s="650"/>
      <c r="AD31" s="651" t="s">
        <v>238</v>
      </c>
      <c r="AE31" s="651"/>
      <c r="AF31" s="651"/>
      <c r="AG31" s="651"/>
      <c r="AH31" s="651"/>
      <c r="AI31" s="651"/>
      <c r="AJ31" s="651"/>
      <c r="AK31" s="651"/>
      <c r="AL31" s="652" t="s">
        <v>238</v>
      </c>
      <c r="AM31" s="653"/>
      <c r="AN31" s="653"/>
      <c r="AO31" s="654"/>
      <c r="AP31" s="704" t="s">
        <v>315</v>
      </c>
      <c r="AQ31" s="705"/>
      <c r="AR31" s="705"/>
      <c r="AS31" s="705"/>
      <c r="AT31" s="710" t="s">
        <v>316</v>
      </c>
      <c r="AU31" s="231"/>
      <c r="AV31" s="231"/>
      <c r="AW31" s="231"/>
      <c r="AX31" s="633" t="s">
        <v>191</v>
      </c>
      <c r="AY31" s="634"/>
      <c r="AZ31" s="634"/>
      <c r="BA31" s="634"/>
      <c r="BB31" s="634"/>
      <c r="BC31" s="634"/>
      <c r="BD31" s="634"/>
      <c r="BE31" s="634"/>
      <c r="BF31" s="635"/>
      <c r="BG31" s="703">
        <v>99.2</v>
      </c>
      <c r="BH31" s="699"/>
      <c r="BI31" s="699"/>
      <c r="BJ31" s="699"/>
      <c r="BK31" s="699"/>
      <c r="BL31" s="699"/>
      <c r="BM31" s="642">
        <v>97.6</v>
      </c>
      <c r="BN31" s="699"/>
      <c r="BO31" s="699"/>
      <c r="BP31" s="699"/>
      <c r="BQ31" s="700"/>
      <c r="BR31" s="703">
        <v>99.1</v>
      </c>
      <c r="BS31" s="699"/>
      <c r="BT31" s="699"/>
      <c r="BU31" s="699"/>
      <c r="BV31" s="699"/>
      <c r="BW31" s="699"/>
      <c r="BX31" s="642">
        <v>97.6</v>
      </c>
      <c r="BY31" s="699"/>
      <c r="BZ31" s="699"/>
      <c r="CA31" s="699"/>
      <c r="CB31" s="700"/>
      <c r="CD31" s="695"/>
      <c r="CE31" s="696"/>
      <c r="CF31" s="662" t="s">
        <v>317</v>
      </c>
      <c r="CG31" s="663"/>
      <c r="CH31" s="663"/>
      <c r="CI31" s="663"/>
      <c r="CJ31" s="663"/>
      <c r="CK31" s="663"/>
      <c r="CL31" s="663"/>
      <c r="CM31" s="663"/>
      <c r="CN31" s="663"/>
      <c r="CO31" s="663"/>
      <c r="CP31" s="663"/>
      <c r="CQ31" s="664"/>
      <c r="CR31" s="647">
        <v>30126</v>
      </c>
      <c r="CS31" s="672"/>
      <c r="CT31" s="672"/>
      <c r="CU31" s="672"/>
      <c r="CV31" s="672"/>
      <c r="CW31" s="672"/>
      <c r="CX31" s="672"/>
      <c r="CY31" s="673"/>
      <c r="CZ31" s="652">
        <v>0.2</v>
      </c>
      <c r="DA31" s="684"/>
      <c r="DB31" s="684"/>
      <c r="DC31" s="686"/>
      <c r="DD31" s="656">
        <v>30126</v>
      </c>
      <c r="DE31" s="672"/>
      <c r="DF31" s="672"/>
      <c r="DG31" s="672"/>
      <c r="DH31" s="672"/>
      <c r="DI31" s="672"/>
      <c r="DJ31" s="672"/>
      <c r="DK31" s="673"/>
      <c r="DL31" s="656">
        <v>30126</v>
      </c>
      <c r="DM31" s="672"/>
      <c r="DN31" s="672"/>
      <c r="DO31" s="672"/>
      <c r="DP31" s="672"/>
      <c r="DQ31" s="672"/>
      <c r="DR31" s="672"/>
      <c r="DS31" s="672"/>
      <c r="DT31" s="672"/>
      <c r="DU31" s="672"/>
      <c r="DV31" s="673"/>
      <c r="DW31" s="652">
        <v>0.4</v>
      </c>
      <c r="DX31" s="684"/>
      <c r="DY31" s="684"/>
      <c r="DZ31" s="684"/>
      <c r="EA31" s="684"/>
      <c r="EB31" s="684"/>
      <c r="EC31" s="685"/>
    </row>
    <row r="32" spans="2:133" ht="11.25" customHeight="1" x14ac:dyDescent="0.15">
      <c r="B32" s="714" t="s">
        <v>318</v>
      </c>
      <c r="C32" s="715"/>
      <c r="D32" s="715"/>
      <c r="E32" s="715"/>
      <c r="F32" s="715"/>
      <c r="G32" s="715"/>
      <c r="H32" s="715"/>
      <c r="I32" s="715"/>
      <c r="J32" s="715"/>
      <c r="K32" s="715"/>
      <c r="L32" s="715"/>
      <c r="M32" s="715"/>
      <c r="N32" s="715"/>
      <c r="O32" s="715"/>
      <c r="P32" s="715"/>
      <c r="Q32" s="716"/>
      <c r="R32" s="647">
        <v>822440</v>
      </c>
      <c r="S32" s="648"/>
      <c r="T32" s="648"/>
      <c r="U32" s="648"/>
      <c r="V32" s="648"/>
      <c r="W32" s="648"/>
      <c r="X32" s="648"/>
      <c r="Y32" s="649"/>
      <c r="Z32" s="650">
        <v>4.2</v>
      </c>
      <c r="AA32" s="650"/>
      <c r="AB32" s="650"/>
      <c r="AC32" s="650"/>
      <c r="AD32" s="651">
        <v>822440</v>
      </c>
      <c r="AE32" s="651"/>
      <c r="AF32" s="651"/>
      <c r="AG32" s="651"/>
      <c r="AH32" s="651"/>
      <c r="AI32" s="651"/>
      <c r="AJ32" s="651"/>
      <c r="AK32" s="651"/>
      <c r="AL32" s="652">
        <v>10.1</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3">
        <v>98.7</v>
      </c>
      <c r="BH32" s="672"/>
      <c r="BI32" s="672"/>
      <c r="BJ32" s="672"/>
      <c r="BK32" s="672"/>
      <c r="BL32" s="672"/>
      <c r="BM32" s="653">
        <v>96</v>
      </c>
      <c r="BN32" s="701"/>
      <c r="BO32" s="701"/>
      <c r="BP32" s="701"/>
      <c r="BQ32" s="702"/>
      <c r="BR32" s="713">
        <v>98.7</v>
      </c>
      <c r="BS32" s="672"/>
      <c r="BT32" s="672"/>
      <c r="BU32" s="672"/>
      <c r="BV32" s="672"/>
      <c r="BW32" s="672"/>
      <c r="BX32" s="653">
        <v>96.1</v>
      </c>
      <c r="BY32" s="701"/>
      <c r="BZ32" s="701"/>
      <c r="CA32" s="701"/>
      <c r="CB32" s="702"/>
      <c r="CD32" s="697"/>
      <c r="CE32" s="698"/>
      <c r="CF32" s="662" t="s">
        <v>321</v>
      </c>
      <c r="CG32" s="663"/>
      <c r="CH32" s="663"/>
      <c r="CI32" s="663"/>
      <c r="CJ32" s="663"/>
      <c r="CK32" s="663"/>
      <c r="CL32" s="663"/>
      <c r="CM32" s="663"/>
      <c r="CN32" s="663"/>
      <c r="CO32" s="663"/>
      <c r="CP32" s="663"/>
      <c r="CQ32" s="664"/>
      <c r="CR32" s="647" t="s">
        <v>238</v>
      </c>
      <c r="CS32" s="648"/>
      <c r="CT32" s="648"/>
      <c r="CU32" s="648"/>
      <c r="CV32" s="648"/>
      <c r="CW32" s="648"/>
      <c r="CX32" s="648"/>
      <c r="CY32" s="649"/>
      <c r="CZ32" s="652" t="s">
        <v>238</v>
      </c>
      <c r="DA32" s="684"/>
      <c r="DB32" s="684"/>
      <c r="DC32" s="686"/>
      <c r="DD32" s="656" t="s">
        <v>130</v>
      </c>
      <c r="DE32" s="648"/>
      <c r="DF32" s="648"/>
      <c r="DG32" s="648"/>
      <c r="DH32" s="648"/>
      <c r="DI32" s="648"/>
      <c r="DJ32" s="648"/>
      <c r="DK32" s="649"/>
      <c r="DL32" s="656" t="s">
        <v>238</v>
      </c>
      <c r="DM32" s="648"/>
      <c r="DN32" s="648"/>
      <c r="DO32" s="648"/>
      <c r="DP32" s="648"/>
      <c r="DQ32" s="648"/>
      <c r="DR32" s="648"/>
      <c r="DS32" s="648"/>
      <c r="DT32" s="648"/>
      <c r="DU32" s="648"/>
      <c r="DV32" s="649"/>
      <c r="DW32" s="652" t="s">
        <v>130</v>
      </c>
      <c r="DX32" s="684"/>
      <c r="DY32" s="684"/>
      <c r="DZ32" s="684"/>
      <c r="EA32" s="684"/>
      <c r="EB32" s="684"/>
      <c r="EC32" s="685"/>
    </row>
    <row r="33" spans="2:133" ht="11.25" customHeight="1" x14ac:dyDescent="0.15">
      <c r="B33" s="644" t="s">
        <v>322</v>
      </c>
      <c r="C33" s="645"/>
      <c r="D33" s="645"/>
      <c r="E33" s="645"/>
      <c r="F33" s="645"/>
      <c r="G33" s="645"/>
      <c r="H33" s="645"/>
      <c r="I33" s="645"/>
      <c r="J33" s="645"/>
      <c r="K33" s="645"/>
      <c r="L33" s="645"/>
      <c r="M33" s="645"/>
      <c r="N33" s="645"/>
      <c r="O33" s="645"/>
      <c r="P33" s="645"/>
      <c r="Q33" s="646"/>
      <c r="R33" s="647">
        <v>2463033</v>
      </c>
      <c r="S33" s="648"/>
      <c r="T33" s="648"/>
      <c r="U33" s="648"/>
      <c r="V33" s="648"/>
      <c r="W33" s="648"/>
      <c r="X33" s="648"/>
      <c r="Y33" s="649"/>
      <c r="Z33" s="650">
        <v>12.7</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88" t="s">
        <v>323</v>
      </c>
      <c r="AY33" s="689"/>
      <c r="AZ33" s="689"/>
      <c r="BA33" s="689"/>
      <c r="BB33" s="689"/>
      <c r="BC33" s="689"/>
      <c r="BD33" s="689"/>
      <c r="BE33" s="689"/>
      <c r="BF33" s="690"/>
      <c r="BG33" s="717">
        <v>99.4</v>
      </c>
      <c r="BH33" s="718"/>
      <c r="BI33" s="718"/>
      <c r="BJ33" s="718"/>
      <c r="BK33" s="718"/>
      <c r="BL33" s="718"/>
      <c r="BM33" s="719">
        <v>98.3</v>
      </c>
      <c r="BN33" s="718"/>
      <c r="BO33" s="718"/>
      <c r="BP33" s="718"/>
      <c r="BQ33" s="720"/>
      <c r="BR33" s="717">
        <v>99.3</v>
      </c>
      <c r="BS33" s="718"/>
      <c r="BT33" s="718"/>
      <c r="BU33" s="718"/>
      <c r="BV33" s="718"/>
      <c r="BW33" s="718"/>
      <c r="BX33" s="719">
        <v>98.3</v>
      </c>
      <c r="BY33" s="718"/>
      <c r="BZ33" s="718"/>
      <c r="CA33" s="718"/>
      <c r="CB33" s="720"/>
      <c r="CD33" s="662" t="s">
        <v>324</v>
      </c>
      <c r="CE33" s="663"/>
      <c r="CF33" s="663"/>
      <c r="CG33" s="663"/>
      <c r="CH33" s="663"/>
      <c r="CI33" s="663"/>
      <c r="CJ33" s="663"/>
      <c r="CK33" s="663"/>
      <c r="CL33" s="663"/>
      <c r="CM33" s="663"/>
      <c r="CN33" s="663"/>
      <c r="CO33" s="663"/>
      <c r="CP33" s="663"/>
      <c r="CQ33" s="664"/>
      <c r="CR33" s="647">
        <v>10512644</v>
      </c>
      <c r="CS33" s="672"/>
      <c r="CT33" s="672"/>
      <c r="CU33" s="672"/>
      <c r="CV33" s="672"/>
      <c r="CW33" s="672"/>
      <c r="CX33" s="672"/>
      <c r="CY33" s="673"/>
      <c r="CZ33" s="652">
        <v>55.4</v>
      </c>
      <c r="DA33" s="684"/>
      <c r="DB33" s="684"/>
      <c r="DC33" s="686"/>
      <c r="DD33" s="656">
        <v>5481786</v>
      </c>
      <c r="DE33" s="672"/>
      <c r="DF33" s="672"/>
      <c r="DG33" s="672"/>
      <c r="DH33" s="672"/>
      <c r="DI33" s="672"/>
      <c r="DJ33" s="672"/>
      <c r="DK33" s="673"/>
      <c r="DL33" s="656">
        <v>3594600</v>
      </c>
      <c r="DM33" s="672"/>
      <c r="DN33" s="672"/>
      <c r="DO33" s="672"/>
      <c r="DP33" s="672"/>
      <c r="DQ33" s="672"/>
      <c r="DR33" s="672"/>
      <c r="DS33" s="672"/>
      <c r="DT33" s="672"/>
      <c r="DU33" s="672"/>
      <c r="DV33" s="673"/>
      <c r="DW33" s="652">
        <v>44.2</v>
      </c>
      <c r="DX33" s="684"/>
      <c r="DY33" s="684"/>
      <c r="DZ33" s="684"/>
      <c r="EA33" s="684"/>
      <c r="EB33" s="684"/>
      <c r="EC33" s="685"/>
    </row>
    <row r="34" spans="2:133" ht="11.25" customHeight="1" x14ac:dyDescent="0.15">
      <c r="B34" s="644" t="s">
        <v>325</v>
      </c>
      <c r="C34" s="645"/>
      <c r="D34" s="645"/>
      <c r="E34" s="645"/>
      <c r="F34" s="645"/>
      <c r="G34" s="645"/>
      <c r="H34" s="645"/>
      <c r="I34" s="645"/>
      <c r="J34" s="645"/>
      <c r="K34" s="645"/>
      <c r="L34" s="645"/>
      <c r="M34" s="645"/>
      <c r="N34" s="645"/>
      <c r="O34" s="645"/>
      <c r="P34" s="645"/>
      <c r="Q34" s="646"/>
      <c r="R34" s="647">
        <v>125822</v>
      </c>
      <c r="S34" s="648"/>
      <c r="T34" s="648"/>
      <c r="U34" s="648"/>
      <c r="V34" s="648"/>
      <c r="W34" s="648"/>
      <c r="X34" s="648"/>
      <c r="Y34" s="649"/>
      <c r="Z34" s="650">
        <v>0.6</v>
      </c>
      <c r="AA34" s="650"/>
      <c r="AB34" s="650"/>
      <c r="AC34" s="650"/>
      <c r="AD34" s="651">
        <v>1176</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2791988</v>
      </c>
      <c r="CS34" s="648"/>
      <c r="CT34" s="648"/>
      <c r="CU34" s="648"/>
      <c r="CV34" s="648"/>
      <c r="CW34" s="648"/>
      <c r="CX34" s="648"/>
      <c r="CY34" s="649"/>
      <c r="CZ34" s="652">
        <v>14.7</v>
      </c>
      <c r="DA34" s="684"/>
      <c r="DB34" s="684"/>
      <c r="DC34" s="686"/>
      <c r="DD34" s="656">
        <v>1971822</v>
      </c>
      <c r="DE34" s="648"/>
      <c r="DF34" s="648"/>
      <c r="DG34" s="648"/>
      <c r="DH34" s="648"/>
      <c r="DI34" s="648"/>
      <c r="DJ34" s="648"/>
      <c r="DK34" s="649"/>
      <c r="DL34" s="656">
        <v>1439239</v>
      </c>
      <c r="DM34" s="648"/>
      <c r="DN34" s="648"/>
      <c r="DO34" s="648"/>
      <c r="DP34" s="648"/>
      <c r="DQ34" s="648"/>
      <c r="DR34" s="648"/>
      <c r="DS34" s="648"/>
      <c r="DT34" s="648"/>
      <c r="DU34" s="648"/>
      <c r="DV34" s="649"/>
      <c r="DW34" s="652">
        <v>17.7</v>
      </c>
      <c r="DX34" s="684"/>
      <c r="DY34" s="684"/>
      <c r="DZ34" s="684"/>
      <c r="EA34" s="684"/>
      <c r="EB34" s="684"/>
      <c r="EC34" s="685"/>
    </row>
    <row r="35" spans="2:133" ht="11.25" customHeight="1" x14ac:dyDescent="0.15">
      <c r="B35" s="644" t="s">
        <v>327</v>
      </c>
      <c r="C35" s="645"/>
      <c r="D35" s="645"/>
      <c r="E35" s="645"/>
      <c r="F35" s="645"/>
      <c r="G35" s="645"/>
      <c r="H35" s="645"/>
      <c r="I35" s="645"/>
      <c r="J35" s="645"/>
      <c r="K35" s="645"/>
      <c r="L35" s="645"/>
      <c r="M35" s="645"/>
      <c r="N35" s="645"/>
      <c r="O35" s="645"/>
      <c r="P35" s="645"/>
      <c r="Q35" s="646"/>
      <c r="R35" s="647">
        <v>1050</v>
      </c>
      <c r="S35" s="648"/>
      <c r="T35" s="648"/>
      <c r="U35" s="648"/>
      <c r="V35" s="648"/>
      <c r="W35" s="648"/>
      <c r="X35" s="648"/>
      <c r="Y35" s="649"/>
      <c r="Z35" s="650">
        <v>0</v>
      </c>
      <c r="AA35" s="650"/>
      <c r="AB35" s="650"/>
      <c r="AC35" s="650"/>
      <c r="AD35" s="651" t="s">
        <v>238</v>
      </c>
      <c r="AE35" s="651"/>
      <c r="AF35" s="651"/>
      <c r="AG35" s="651"/>
      <c r="AH35" s="651"/>
      <c r="AI35" s="651"/>
      <c r="AJ35" s="651"/>
      <c r="AK35" s="651"/>
      <c r="AL35" s="652" t="s">
        <v>130</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56722</v>
      </c>
      <c r="CS35" s="672"/>
      <c r="CT35" s="672"/>
      <c r="CU35" s="672"/>
      <c r="CV35" s="672"/>
      <c r="CW35" s="672"/>
      <c r="CX35" s="672"/>
      <c r="CY35" s="673"/>
      <c r="CZ35" s="652">
        <v>0.3</v>
      </c>
      <c r="DA35" s="684"/>
      <c r="DB35" s="684"/>
      <c r="DC35" s="686"/>
      <c r="DD35" s="656">
        <v>53147</v>
      </c>
      <c r="DE35" s="672"/>
      <c r="DF35" s="672"/>
      <c r="DG35" s="672"/>
      <c r="DH35" s="672"/>
      <c r="DI35" s="672"/>
      <c r="DJ35" s="672"/>
      <c r="DK35" s="673"/>
      <c r="DL35" s="656">
        <v>53147</v>
      </c>
      <c r="DM35" s="672"/>
      <c r="DN35" s="672"/>
      <c r="DO35" s="672"/>
      <c r="DP35" s="672"/>
      <c r="DQ35" s="672"/>
      <c r="DR35" s="672"/>
      <c r="DS35" s="672"/>
      <c r="DT35" s="672"/>
      <c r="DU35" s="672"/>
      <c r="DV35" s="673"/>
      <c r="DW35" s="652">
        <v>0.7</v>
      </c>
      <c r="DX35" s="684"/>
      <c r="DY35" s="684"/>
      <c r="DZ35" s="684"/>
      <c r="EA35" s="684"/>
      <c r="EB35" s="684"/>
      <c r="EC35" s="685"/>
    </row>
    <row r="36" spans="2:133" ht="11.25" customHeight="1" x14ac:dyDescent="0.15">
      <c r="B36" s="644" t="s">
        <v>331</v>
      </c>
      <c r="C36" s="645"/>
      <c r="D36" s="645"/>
      <c r="E36" s="645"/>
      <c r="F36" s="645"/>
      <c r="G36" s="645"/>
      <c r="H36" s="645"/>
      <c r="I36" s="645"/>
      <c r="J36" s="645"/>
      <c r="K36" s="645"/>
      <c r="L36" s="645"/>
      <c r="M36" s="645"/>
      <c r="N36" s="645"/>
      <c r="O36" s="645"/>
      <c r="P36" s="645"/>
      <c r="Q36" s="646"/>
      <c r="R36" s="647">
        <v>926606</v>
      </c>
      <c r="S36" s="648"/>
      <c r="T36" s="648"/>
      <c r="U36" s="648"/>
      <c r="V36" s="648"/>
      <c r="W36" s="648"/>
      <c r="X36" s="648"/>
      <c r="Y36" s="649"/>
      <c r="Z36" s="650">
        <v>4.8</v>
      </c>
      <c r="AA36" s="650"/>
      <c r="AB36" s="650"/>
      <c r="AC36" s="650"/>
      <c r="AD36" s="651" t="s">
        <v>238</v>
      </c>
      <c r="AE36" s="651"/>
      <c r="AF36" s="651"/>
      <c r="AG36" s="651"/>
      <c r="AH36" s="651"/>
      <c r="AI36" s="651"/>
      <c r="AJ36" s="651"/>
      <c r="AK36" s="651"/>
      <c r="AL36" s="652" t="s">
        <v>130</v>
      </c>
      <c r="AM36" s="653"/>
      <c r="AN36" s="653"/>
      <c r="AO36" s="654"/>
      <c r="AP36" s="235"/>
      <c r="AQ36" s="721" t="s">
        <v>332</v>
      </c>
      <c r="AR36" s="722"/>
      <c r="AS36" s="722"/>
      <c r="AT36" s="722"/>
      <c r="AU36" s="722"/>
      <c r="AV36" s="722"/>
      <c r="AW36" s="722"/>
      <c r="AX36" s="722"/>
      <c r="AY36" s="723"/>
      <c r="AZ36" s="636">
        <v>1939937</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29753</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5554589</v>
      </c>
      <c r="CS36" s="648"/>
      <c r="CT36" s="648"/>
      <c r="CU36" s="648"/>
      <c r="CV36" s="648"/>
      <c r="CW36" s="648"/>
      <c r="CX36" s="648"/>
      <c r="CY36" s="649"/>
      <c r="CZ36" s="652">
        <v>29.3</v>
      </c>
      <c r="DA36" s="684"/>
      <c r="DB36" s="684"/>
      <c r="DC36" s="686"/>
      <c r="DD36" s="656">
        <v>1615043</v>
      </c>
      <c r="DE36" s="648"/>
      <c r="DF36" s="648"/>
      <c r="DG36" s="648"/>
      <c r="DH36" s="648"/>
      <c r="DI36" s="648"/>
      <c r="DJ36" s="648"/>
      <c r="DK36" s="649"/>
      <c r="DL36" s="656">
        <v>1332516</v>
      </c>
      <c r="DM36" s="648"/>
      <c r="DN36" s="648"/>
      <c r="DO36" s="648"/>
      <c r="DP36" s="648"/>
      <c r="DQ36" s="648"/>
      <c r="DR36" s="648"/>
      <c r="DS36" s="648"/>
      <c r="DT36" s="648"/>
      <c r="DU36" s="648"/>
      <c r="DV36" s="649"/>
      <c r="DW36" s="652">
        <v>16.399999999999999</v>
      </c>
      <c r="DX36" s="684"/>
      <c r="DY36" s="684"/>
      <c r="DZ36" s="684"/>
      <c r="EA36" s="684"/>
      <c r="EB36" s="684"/>
      <c r="EC36" s="685"/>
    </row>
    <row r="37" spans="2:133" ht="11.25" customHeight="1" x14ac:dyDescent="0.15">
      <c r="B37" s="644" t="s">
        <v>335</v>
      </c>
      <c r="C37" s="645"/>
      <c r="D37" s="645"/>
      <c r="E37" s="645"/>
      <c r="F37" s="645"/>
      <c r="G37" s="645"/>
      <c r="H37" s="645"/>
      <c r="I37" s="645"/>
      <c r="J37" s="645"/>
      <c r="K37" s="645"/>
      <c r="L37" s="645"/>
      <c r="M37" s="645"/>
      <c r="N37" s="645"/>
      <c r="O37" s="645"/>
      <c r="P37" s="645"/>
      <c r="Q37" s="646"/>
      <c r="R37" s="647">
        <v>410178</v>
      </c>
      <c r="S37" s="648"/>
      <c r="T37" s="648"/>
      <c r="U37" s="648"/>
      <c r="V37" s="648"/>
      <c r="W37" s="648"/>
      <c r="X37" s="648"/>
      <c r="Y37" s="649"/>
      <c r="Z37" s="650">
        <v>2.1</v>
      </c>
      <c r="AA37" s="650"/>
      <c r="AB37" s="650"/>
      <c r="AC37" s="650"/>
      <c r="AD37" s="651" t="s">
        <v>238</v>
      </c>
      <c r="AE37" s="651"/>
      <c r="AF37" s="651"/>
      <c r="AG37" s="651"/>
      <c r="AH37" s="651"/>
      <c r="AI37" s="651"/>
      <c r="AJ37" s="651"/>
      <c r="AK37" s="651"/>
      <c r="AL37" s="652" t="s">
        <v>238</v>
      </c>
      <c r="AM37" s="653"/>
      <c r="AN37" s="653"/>
      <c r="AO37" s="654"/>
      <c r="AQ37" s="725" t="s">
        <v>336</v>
      </c>
      <c r="AR37" s="726"/>
      <c r="AS37" s="726"/>
      <c r="AT37" s="726"/>
      <c r="AU37" s="726"/>
      <c r="AV37" s="726"/>
      <c r="AW37" s="726"/>
      <c r="AX37" s="726"/>
      <c r="AY37" s="727"/>
      <c r="AZ37" s="647">
        <v>444329</v>
      </c>
      <c r="BA37" s="648"/>
      <c r="BB37" s="648"/>
      <c r="BC37" s="648"/>
      <c r="BD37" s="672"/>
      <c r="BE37" s="672"/>
      <c r="BF37" s="702"/>
      <c r="BG37" s="662" t="s">
        <v>337</v>
      </c>
      <c r="BH37" s="663"/>
      <c r="BI37" s="663"/>
      <c r="BJ37" s="663"/>
      <c r="BK37" s="663"/>
      <c r="BL37" s="663"/>
      <c r="BM37" s="663"/>
      <c r="BN37" s="663"/>
      <c r="BO37" s="663"/>
      <c r="BP37" s="663"/>
      <c r="BQ37" s="663"/>
      <c r="BR37" s="663"/>
      <c r="BS37" s="663"/>
      <c r="BT37" s="663"/>
      <c r="BU37" s="664"/>
      <c r="BV37" s="647">
        <v>-262247</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532981</v>
      </c>
      <c r="CS37" s="672"/>
      <c r="CT37" s="672"/>
      <c r="CU37" s="672"/>
      <c r="CV37" s="672"/>
      <c r="CW37" s="672"/>
      <c r="CX37" s="672"/>
      <c r="CY37" s="673"/>
      <c r="CZ37" s="652">
        <v>2.8</v>
      </c>
      <c r="DA37" s="684"/>
      <c r="DB37" s="684"/>
      <c r="DC37" s="686"/>
      <c r="DD37" s="656">
        <v>374678</v>
      </c>
      <c r="DE37" s="672"/>
      <c r="DF37" s="672"/>
      <c r="DG37" s="672"/>
      <c r="DH37" s="672"/>
      <c r="DI37" s="672"/>
      <c r="DJ37" s="672"/>
      <c r="DK37" s="673"/>
      <c r="DL37" s="656">
        <v>348865</v>
      </c>
      <c r="DM37" s="672"/>
      <c r="DN37" s="672"/>
      <c r="DO37" s="672"/>
      <c r="DP37" s="672"/>
      <c r="DQ37" s="672"/>
      <c r="DR37" s="672"/>
      <c r="DS37" s="672"/>
      <c r="DT37" s="672"/>
      <c r="DU37" s="672"/>
      <c r="DV37" s="673"/>
      <c r="DW37" s="652">
        <v>4.3</v>
      </c>
      <c r="DX37" s="684"/>
      <c r="DY37" s="684"/>
      <c r="DZ37" s="684"/>
      <c r="EA37" s="684"/>
      <c r="EB37" s="684"/>
      <c r="EC37" s="685"/>
    </row>
    <row r="38" spans="2:133" ht="11.25" customHeight="1" x14ac:dyDescent="0.15">
      <c r="B38" s="644" t="s">
        <v>339</v>
      </c>
      <c r="C38" s="645"/>
      <c r="D38" s="645"/>
      <c r="E38" s="645"/>
      <c r="F38" s="645"/>
      <c r="G38" s="645"/>
      <c r="H38" s="645"/>
      <c r="I38" s="645"/>
      <c r="J38" s="645"/>
      <c r="K38" s="645"/>
      <c r="L38" s="645"/>
      <c r="M38" s="645"/>
      <c r="N38" s="645"/>
      <c r="O38" s="645"/>
      <c r="P38" s="645"/>
      <c r="Q38" s="646"/>
      <c r="R38" s="647">
        <v>202265</v>
      </c>
      <c r="S38" s="648"/>
      <c r="T38" s="648"/>
      <c r="U38" s="648"/>
      <c r="V38" s="648"/>
      <c r="W38" s="648"/>
      <c r="X38" s="648"/>
      <c r="Y38" s="649"/>
      <c r="Z38" s="650">
        <v>1</v>
      </c>
      <c r="AA38" s="650"/>
      <c r="AB38" s="650"/>
      <c r="AC38" s="650"/>
      <c r="AD38" s="651">
        <v>104606</v>
      </c>
      <c r="AE38" s="651"/>
      <c r="AF38" s="651"/>
      <c r="AG38" s="651"/>
      <c r="AH38" s="651"/>
      <c r="AI38" s="651"/>
      <c r="AJ38" s="651"/>
      <c r="AK38" s="651"/>
      <c r="AL38" s="652">
        <v>1.3</v>
      </c>
      <c r="AM38" s="653"/>
      <c r="AN38" s="653"/>
      <c r="AO38" s="654"/>
      <c r="AQ38" s="725" t="s">
        <v>340</v>
      </c>
      <c r="AR38" s="726"/>
      <c r="AS38" s="726"/>
      <c r="AT38" s="726"/>
      <c r="AU38" s="726"/>
      <c r="AV38" s="726"/>
      <c r="AW38" s="726"/>
      <c r="AX38" s="726"/>
      <c r="AY38" s="727"/>
      <c r="AZ38" s="647">
        <v>240520</v>
      </c>
      <c r="BA38" s="648"/>
      <c r="BB38" s="648"/>
      <c r="BC38" s="648"/>
      <c r="BD38" s="672"/>
      <c r="BE38" s="672"/>
      <c r="BF38" s="702"/>
      <c r="BG38" s="662" t="s">
        <v>341</v>
      </c>
      <c r="BH38" s="663"/>
      <c r="BI38" s="663"/>
      <c r="BJ38" s="663"/>
      <c r="BK38" s="663"/>
      <c r="BL38" s="663"/>
      <c r="BM38" s="663"/>
      <c r="BN38" s="663"/>
      <c r="BO38" s="663"/>
      <c r="BP38" s="663"/>
      <c r="BQ38" s="663"/>
      <c r="BR38" s="663"/>
      <c r="BS38" s="663"/>
      <c r="BT38" s="663"/>
      <c r="BU38" s="664"/>
      <c r="BV38" s="647">
        <v>5277</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1255088</v>
      </c>
      <c r="CS38" s="648"/>
      <c r="CT38" s="648"/>
      <c r="CU38" s="648"/>
      <c r="CV38" s="648"/>
      <c r="CW38" s="648"/>
      <c r="CX38" s="648"/>
      <c r="CY38" s="649"/>
      <c r="CZ38" s="652">
        <v>6.6</v>
      </c>
      <c r="DA38" s="684"/>
      <c r="DB38" s="684"/>
      <c r="DC38" s="686"/>
      <c r="DD38" s="656">
        <v>1085035</v>
      </c>
      <c r="DE38" s="648"/>
      <c r="DF38" s="648"/>
      <c r="DG38" s="648"/>
      <c r="DH38" s="648"/>
      <c r="DI38" s="648"/>
      <c r="DJ38" s="648"/>
      <c r="DK38" s="649"/>
      <c r="DL38" s="656">
        <v>762025</v>
      </c>
      <c r="DM38" s="648"/>
      <c r="DN38" s="648"/>
      <c r="DO38" s="648"/>
      <c r="DP38" s="648"/>
      <c r="DQ38" s="648"/>
      <c r="DR38" s="648"/>
      <c r="DS38" s="648"/>
      <c r="DT38" s="648"/>
      <c r="DU38" s="648"/>
      <c r="DV38" s="649"/>
      <c r="DW38" s="652">
        <v>9.4</v>
      </c>
      <c r="DX38" s="684"/>
      <c r="DY38" s="684"/>
      <c r="DZ38" s="684"/>
      <c r="EA38" s="684"/>
      <c r="EB38" s="684"/>
      <c r="EC38" s="685"/>
    </row>
    <row r="39" spans="2:133" ht="11.25" customHeight="1" x14ac:dyDescent="0.15">
      <c r="B39" s="644" t="s">
        <v>343</v>
      </c>
      <c r="C39" s="645"/>
      <c r="D39" s="645"/>
      <c r="E39" s="645"/>
      <c r="F39" s="645"/>
      <c r="G39" s="645"/>
      <c r="H39" s="645"/>
      <c r="I39" s="645"/>
      <c r="J39" s="645"/>
      <c r="K39" s="645"/>
      <c r="L39" s="645"/>
      <c r="M39" s="645"/>
      <c r="N39" s="645"/>
      <c r="O39" s="645"/>
      <c r="P39" s="645"/>
      <c r="Q39" s="646"/>
      <c r="R39" s="647">
        <v>732800</v>
      </c>
      <c r="S39" s="648"/>
      <c r="T39" s="648"/>
      <c r="U39" s="648"/>
      <c r="V39" s="648"/>
      <c r="W39" s="648"/>
      <c r="X39" s="648"/>
      <c r="Y39" s="649"/>
      <c r="Z39" s="650">
        <v>3.8</v>
      </c>
      <c r="AA39" s="650"/>
      <c r="AB39" s="650"/>
      <c r="AC39" s="650"/>
      <c r="AD39" s="651" t="s">
        <v>130</v>
      </c>
      <c r="AE39" s="651"/>
      <c r="AF39" s="651"/>
      <c r="AG39" s="651"/>
      <c r="AH39" s="651"/>
      <c r="AI39" s="651"/>
      <c r="AJ39" s="651"/>
      <c r="AK39" s="651"/>
      <c r="AL39" s="652" t="s">
        <v>130</v>
      </c>
      <c r="AM39" s="653"/>
      <c r="AN39" s="653"/>
      <c r="AO39" s="654"/>
      <c r="AQ39" s="725" t="s">
        <v>344</v>
      </c>
      <c r="AR39" s="726"/>
      <c r="AS39" s="726"/>
      <c r="AT39" s="726"/>
      <c r="AU39" s="726"/>
      <c r="AV39" s="726"/>
      <c r="AW39" s="726"/>
      <c r="AX39" s="726"/>
      <c r="AY39" s="727"/>
      <c r="AZ39" s="647" t="s">
        <v>130</v>
      </c>
      <c r="BA39" s="648"/>
      <c r="BB39" s="648"/>
      <c r="BC39" s="648"/>
      <c r="BD39" s="672"/>
      <c r="BE39" s="672"/>
      <c r="BF39" s="702"/>
      <c r="BG39" s="662" t="s">
        <v>345</v>
      </c>
      <c r="BH39" s="663"/>
      <c r="BI39" s="663"/>
      <c r="BJ39" s="663"/>
      <c r="BK39" s="663"/>
      <c r="BL39" s="663"/>
      <c r="BM39" s="663"/>
      <c r="BN39" s="663"/>
      <c r="BO39" s="663"/>
      <c r="BP39" s="663"/>
      <c r="BQ39" s="663"/>
      <c r="BR39" s="663"/>
      <c r="BS39" s="663"/>
      <c r="BT39" s="663"/>
      <c r="BU39" s="664"/>
      <c r="BV39" s="647">
        <v>8618</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668593</v>
      </c>
      <c r="CS39" s="672"/>
      <c r="CT39" s="672"/>
      <c r="CU39" s="672"/>
      <c r="CV39" s="672"/>
      <c r="CW39" s="672"/>
      <c r="CX39" s="672"/>
      <c r="CY39" s="673"/>
      <c r="CZ39" s="652">
        <v>3.5</v>
      </c>
      <c r="DA39" s="684"/>
      <c r="DB39" s="684"/>
      <c r="DC39" s="686"/>
      <c r="DD39" s="656">
        <v>571075</v>
      </c>
      <c r="DE39" s="672"/>
      <c r="DF39" s="672"/>
      <c r="DG39" s="672"/>
      <c r="DH39" s="672"/>
      <c r="DI39" s="672"/>
      <c r="DJ39" s="672"/>
      <c r="DK39" s="673"/>
      <c r="DL39" s="656" t="s">
        <v>130</v>
      </c>
      <c r="DM39" s="672"/>
      <c r="DN39" s="672"/>
      <c r="DO39" s="672"/>
      <c r="DP39" s="672"/>
      <c r="DQ39" s="672"/>
      <c r="DR39" s="672"/>
      <c r="DS39" s="672"/>
      <c r="DT39" s="672"/>
      <c r="DU39" s="672"/>
      <c r="DV39" s="673"/>
      <c r="DW39" s="652" t="s">
        <v>238</v>
      </c>
      <c r="DX39" s="684"/>
      <c r="DY39" s="684"/>
      <c r="DZ39" s="684"/>
      <c r="EA39" s="684"/>
      <c r="EB39" s="684"/>
      <c r="EC39" s="685"/>
    </row>
    <row r="40" spans="2:133" ht="11.25" customHeight="1" x14ac:dyDescent="0.15">
      <c r="B40" s="644" t="s">
        <v>347</v>
      </c>
      <c r="C40" s="645"/>
      <c r="D40" s="645"/>
      <c r="E40" s="645"/>
      <c r="F40" s="645"/>
      <c r="G40" s="645"/>
      <c r="H40" s="645"/>
      <c r="I40" s="645"/>
      <c r="J40" s="645"/>
      <c r="K40" s="645"/>
      <c r="L40" s="645"/>
      <c r="M40" s="645"/>
      <c r="N40" s="645"/>
      <c r="O40" s="645"/>
      <c r="P40" s="645"/>
      <c r="Q40" s="646"/>
      <c r="R40" s="647" t="s">
        <v>238</v>
      </c>
      <c r="S40" s="648"/>
      <c r="T40" s="648"/>
      <c r="U40" s="648"/>
      <c r="V40" s="648"/>
      <c r="W40" s="648"/>
      <c r="X40" s="648"/>
      <c r="Y40" s="649"/>
      <c r="Z40" s="650" t="s">
        <v>130</v>
      </c>
      <c r="AA40" s="650"/>
      <c r="AB40" s="650"/>
      <c r="AC40" s="650"/>
      <c r="AD40" s="651" t="s">
        <v>238</v>
      </c>
      <c r="AE40" s="651"/>
      <c r="AF40" s="651"/>
      <c r="AG40" s="651"/>
      <c r="AH40" s="651"/>
      <c r="AI40" s="651"/>
      <c r="AJ40" s="651"/>
      <c r="AK40" s="651"/>
      <c r="AL40" s="652" t="s">
        <v>130</v>
      </c>
      <c r="AM40" s="653"/>
      <c r="AN40" s="653"/>
      <c r="AO40" s="654"/>
      <c r="AQ40" s="725" t="s">
        <v>348</v>
      </c>
      <c r="AR40" s="726"/>
      <c r="AS40" s="726"/>
      <c r="AT40" s="726"/>
      <c r="AU40" s="726"/>
      <c r="AV40" s="726"/>
      <c r="AW40" s="726"/>
      <c r="AX40" s="726"/>
      <c r="AY40" s="727"/>
      <c r="AZ40" s="647" t="s">
        <v>238</v>
      </c>
      <c r="BA40" s="648"/>
      <c r="BB40" s="648"/>
      <c r="BC40" s="648"/>
      <c r="BD40" s="672"/>
      <c r="BE40" s="672"/>
      <c r="BF40" s="702"/>
      <c r="BG40" s="728" t="s">
        <v>349</v>
      </c>
      <c r="BH40" s="729"/>
      <c r="BI40" s="729"/>
      <c r="BJ40" s="729"/>
      <c r="BK40" s="729"/>
      <c r="BL40" s="236"/>
      <c r="BM40" s="663" t="s">
        <v>350</v>
      </c>
      <c r="BN40" s="663"/>
      <c r="BO40" s="663"/>
      <c r="BP40" s="663"/>
      <c r="BQ40" s="663"/>
      <c r="BR40" s="663"/>
      <c r="BS40" s="663"/>
      <c r="BT40" s="663"/>
      <c r="BU40" s="664"/>
      <c r="BV40" s="647">
        <v>82</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185664</v>
      </c>
      <c r="CS40" s="648"/>
      <c r="CT40" s="648"/>
      <c r="CU40" s="648"/>
      <c r="CV40" s="648"/>
      <c r="CW40" s="648"/>
      <c r="CX40" s="648"/>
      <c r="CY40" s="649"/>
      <c r="CZ40" s="652">
        <v>1</v>
      </c>
      <c r="DA40" s="684"/>
      <c r="DB40" s="684"/>
      <c r="DC40" s="686"/>
      <c r="DD40" s="656">
        <v>185664</v>
      </c>
      <c r="DE40" s="648"/>
      <c r="DF40" s="648"/>
      <c r="DG40" s="648"/>
      <c r="DH40" s="648"/>
      <c r="DI40" s="648"/>
      <c r="DJ40" s="648"/>
      <c r="DK40" s="649"/>
      <c r="DL40" s="656">
        <v>7673</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352</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238</v>
      </c>
      <c r="AM41" s="653"/>
      <c r="AN41" s="653"/>
      <c r="AO41" s="654"/>
      <c r="AQ41" s="725" t="s">
        <v>353</v>
      </c>
      <c r="AR41" s="726"/>
      <c r="AS41" s="726"/>
      <c r="AT41" s="726"/>
      <c r="AU41" s="726"/>
      <c r="AV41" s="726"/>
      <c r="AW41" s="726"/>
      <c r="AX41" s="726"/>
      <c r="AY41" s="727"/>
      <c r="AZ41" s="647">
        <v>490230</v>
      </c>
      <c r="BA41" s="648"/>
      <c r="BB41" s="648"/>
      <c r="BC41" s="648"/>
      <c r="BD41" s="672"/>
      <c r="BE41" s="672"/>
      <c r="BF41" s="702"/>
      <c r="BG41" s="728"/>
      <c r="BH41" s="729"/>
      <c r="BI41" s="729"/>
      <c r="BJ41" s="729"/>
      <c r="BK41" s="729"/>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238</v>
      </c>
      <c r="CS41" s="672"/>
      <c r="CT41" s="672"/>
      <c r="CU41" s="672"/>
      <c r="CV41" s="672"/>
      <c r="CW41" s="672"/>
      <c r="CX41" s="672"/>
      <c r="CY41" s="673"/>
      <c r="CZ41" s="652" t="s">
        <v>130</v>
      </c>
      <c r="DA41" s="684"/>
      <c r="DB41" s="684"/>
      <c r="DC41" s="686"/>
      <c r="DD41" s="656" t="s">
        <v>238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356</v>
      </c>
      <c r="C42" s="645"/>
      <c r="D42" s="645"/>
      <c r="E42" s="645"/>
      <c r="F42" s="645"/>
      <c r="G42" s="645"/>
      <c r="H42" s="645"/>
      <c r="I42" s="645"/>
      <c r="J42" s="645"/>
      <c r="K42" s="645"/>
      <c r="L42" s="645"/>
      <c r="M42" s="645"/>
      <c r="N42" s="645"/>
      <c r="O42" s="645"/>
      <c r="P42" s="645"/>
      <c r="Q42" s="646"/>
      <c r="R42" s="647" t="s">
        <v>130</v>
      </c>
      <c r="S42" s="648"/>
      <c r="T42" s="648"/>
      <c r="U42" s="648"/>
      <c r="V42" s="648"/>
      <c r="W42" s="648"/>
      <c r="X42" s="648"/>
      <c r="Y42" s="649"/>
      <c r="Z42" s="650" t="s">
        <v>238</v>
      </c>
      <c r="AA42" s="650"/>
      <c r="AB42" s="650"/>
      <c r="AC42" s="650"/>
      <c r="AD42" s="651" t="s">
        <v>130</v>
      </c>
      <c r="AE42" s="651"/>
      <c r="AF42" s="651"/>
      <c r="AG42" s="651"/>
      <c r="AH42" s="651"/>
      <c r="AI42" s="651"/>
      <c r="AJ42" s="651"/>
      <c r="AK42" s="651"/>
      <c r="AL42" s="652" t="s">
        <v>130</v>
      </c>
      <c r="AM42" s="653"/>
      <c r="AN42" s="653"/>
      <c r="AO42" s="654"/>
      <c r="AQ42" s="746" t="s">
        <v>357</v>
      </c>
      <c r="AR42" s="747"/>
      <c r="AS42" s="747"/>
      <c r="AT42" s="747"/>
      <c r="AU42" s="747"/>
      <c r="AV42" s="747"/>
      <c r="AW42" s="747"/>
      <c r="AX42" s="747"/>
      <c r="AY42" s="748"/>
      <c r="AZ42" s="738">
        <v>764858</v>
      </c>
      <c r="BA42" s="739"/>
      <c r="BB42" s="739"/>
      <c r="BC42" s="739"/>
      <c r="BD42" s="718"/>
      <c r="BE42" s="718"/>
      <c r="BF42" s="720"/>
      <c r="BG42" s="730"/>
      <c r="BH42" s="731"/>
      <c r="BI42" s="731"/>
      <c r="BJ42" s="731"/>
      <c r="BK42" s="731"/>
      <c r="BL42" s="237"/>
      <c r="BM42" s="675" t="s">
        <v>358</v>
      </c>
      <c r="BN42" s="675"/>
      <c r="BO42" s="675"/>
      <c r="BP42" s="675"/>
      <c r="BQ42" s="675"/>
      <c r="BR42" s="675"/>
      <c r="BS42" s="675"/>
      <c r="BT42" s="675"/>
      <c r="BU42" s="676"/>
      <c r="BV42" s="738">
        <v>269</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2401695</v>
      </c>
      <c r="CS42" s="648"/>
      <c r="CT42" s="648"/>
      <c r="CU42" s="648"/>
      <c r="CV42" s="648"/>
      <c r="CW42" s="648"/>
      <c r="CX42" s="648"/>
      <c r="CY42" s="649"/>
      <c r="CZ42" s="652">
        <v>12.7</v>
      </c>
      <c r="DA42" s="653"/>
      <c r="DB42" s="653"/>
      <c r="DC42" s="665"/>
      <c r="DD42" s="656">
        <v>657045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360</v>
      </c>
      <c r="C43" s="689"/>
      <c r="D43" s="689"/>
      <c r="E43" s="689"/>
      <c r="F43" s="689"/>
      <c r="G43" s="689"/>
      <c r="H43" s="689"/>
      <c r="I43" s="689"/>
      <c r="J43" s="689"/>
      <c r="K43" s="689"/>
      <c r="L43" s="689"/>
      <c r="M43" s="689"/>
      <c r="N43" s="689"/>
      <c r="O43" s="689"/>
      <c r="P43" s="689"/>
      <c r="Q43" s="690"/>
      <c r="R43" s="738">
        <v>19428886</v>
      </c>
      <c r="S43" s="739"/>
      <c r="T43" s="739"/>
      <c r="U43" s="739"/>
      <c r="V43" s="739"/>
      <c r="W43" s="739"/>
      <c r="X43" s="739"/>
      <c r="Y43" s="740"/>
      <c r="Z43" s="741">
        <v>100</v>
      </c>
      <c r="AA43" s="741"/>
      <c r="AB43" s="741"/>
      <c r="AC43" s="741"/>
      <c r="AD43" s="742">
        <v>8128965</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19139</v>
      </c>
      <c r="CS43" s="672"/>
      <c r="CT43" s="672"/>
      <c r="CU43" s="672"/>
      <c r="CV43" s="672"/>
      <c r="CW43" s="672"/>
      <c r="CX43" s="672"/>
      <c r="CY43" s="673"/>
      <c r="CZ43" s="652">
        <v>0.1</v>
      </c>
      <c r="DA43" s="684"/>
      <c r="DB43" s="684"/>
      <c r="DC43" s="686"/>
      <c r="DD43" s="656">
        <v>19139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2401695</v>
      </c>
      <c r="CS44" s="648"/>
      <c r="CT44" s="648"/>
      <c r="CU44" s="648"/>
      <c r="CV44" s="648"/>
      <c r="CW44" s="648"/>
      <c r="CX44" s="648"/>
      <c r="CY44" s="649"/>
      <c r="CZ44" s="652">
        <v>12.7</v>
      </c>
      <c r="DA44" s="653"/>
      <c r="DB44" s="653"/>
      <c r="DC44" s="665"/>
      <c r="DD44" s="656">
        <v>657045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818040</v>
      </c>
      <c r="CS45" s="672"/>
      <c r="CT45" s="672"/>
      <c r="CU45" s="672"/>
      <c r="CV45" s="672"/>
      <c r="CW45" s="672"/>
      <c r="CX45" s="672"/>
      <c r="CY45" s="673"/>
      <c r="CZ45" s="652">
        <v>4.3</v>
      </c>
      <c r="DA45" s="684"/>
      <c r="DB45" s="684"/>
      <c r="DC45" s="686"/>
      <c r="DD45" s="656">
        <v>106235</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1583655</v>
      </c>
      <c r="CS46" s="648"/>
      <c r="CT46" s="648"/>
      <c r="CU46" s="648"/>
      <c r="CV46" s="648"/>
      <c r="CW46" s="648"/>
      <c r="CX46" s="648"/>
      <c r="CY46" s="649"/>
      <c r="CZ46" s="652">
        <v>8.3000000000000007</v>
      </c>
      <c r="DA46" s="653"/>
      <c r="DB46" s="653"/>
      <c r="DC46" s="665"/>
      <c r="DD46" s="656">
        <v>550810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t="s">
        <v>130</v>
      </c>
      <c r="CS47" s="672"/>
      <c r="CT47" s="672"/>
      <c r="CU47" s="672"/>
      <c r="CV47" s="672"/>
      <c r="CW47" s="672"/>
      <c r="CX47" s="672"/>
      <c r="CY47" s="673"/>
      <c r="CZ47" s="652" t="s">
        <v>130</v>
      </c>
      <c r="DA47" s="684"/>
      <c r="DB47" s="684"/>
      <c r="DC47" s="686"/>
      <c r="DD47" s="656" t="s">
        <v>130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130</v>
      </c>
      <c r="CS48" s="648"/>
      <c r="CT48" s="648"/>
      <c r="CU48" s="648"/>
      <c r="CV48" s="648"/>
      <c r="CW48" s="648"/>
      <c r="CX48" s="648"/>
      <c r="CY48" s="649"/>
      <c r="CZ48" s="652" t="s">
        <v>238</v>
      </c>
      <c r="DA48" s="653"/>
      <c r="DB48" s="653"/>
      <c r="DC48" s="665"/>
      <c r="DD48" s="656" t="s">
        <v>238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370</v>
      </c>
      <c r="CE49" s="689"/>
      <c r="CF49" s="689"/>
      <c r="CG49" s="689"/>
      <c r="CH49" s="689"/>
      <c r="CI49" s="689"/>
      <c r="CJ49" s="689"/>
      <c r="CK49" s="689"/>
      <c r="CL49" s="689"/>
      <c r="CM49" s="689"/>
      <c r="CN49" s="689"/>
      <c r="CO49" s="689"/>
      <c r="CP49" s="689"/>
      <c r="CQ49" s="690"/>
      <c r="CR49" s="738">
        <v>18973265</v>
      </c>
      <c r="CS49" s="718"/>
      <c r="CT49" s="718"/>
      <c r="CU49" s="718"/>
      <c r="CV49" s="718"/>
      <c r="CW49" s="718"/>
      <c r="CX49" s="718"/>
      <c r="CY49" s="749"/>
      <c r="CZ49" s="743">
        <v>100</v>
      </c>
      <c r="DA49" s="750"/>
      <c r="DB49" s="750"/>
      <c r="DC49" s="751"/>
      <c r="DD49" s="752">
        <v>9989729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c+pfJCOVO5C7/IxmOr6Maf5EY8t/jAXo93dsHHFM9whehYncIyixCno+Heq+ztEXqh7URIZAgzGs39Ny+bfOg==" saltValue="W/pqlV4sN6UQQQWaBJKn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17" sqref="AU17:AY1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393</v>
      </c>
      <c r="C7" s="780"/>
      <c r="D7" s="780"/>
      <c r="E7" s="780"/>
      <c r="F7" s="780"/>
      <c r="G7" s="780"/>
      <c r="H7" s="780"/>
      <c r="I7" s="780"/>
      <c r="J7" s="780"/>
      <c r="K7" s="780"/>
      <c r="L7" s="780"/>
      <c r="M7" s="780"/>
      <c r="N7" s="780"/>
      <c r="O7" s="780"/>
      <c r="P7" s="781"/>
      <c r="Q7" s="782">
        <v>18725</v>
      </c>
      <c r="R7" s="783"/>
      <c r="S7" s="783"/>
      <c r="T7" s="783"/>
      <c r="U7" s="783"/>
      <c r="V7" s="783">
        <v>18303</v>
      </c>
      <c r="W7" s="783"/>
      <c r="X7" s="783"/>
      <c r="Y7" s="783"/>
      <c r="Z7" s="783"/>
      <c r="AA7" s="783">
        <v>423</v>
      </c>
      <c r="AB7" s="783"/>
      <c r="AC7" s="783"/>
      <c r="AD7" s="783"/>
      <c r="AE7" s="784"/>
      <c r="AF7" s="785">
        <v>389</v>
      </c>
      <c r="AG7" s="786"/>
      <c r="AH7" s="786"/>
      <c r="AI7" s="786"/>
      <c r="AJ7" s="787"/>
      <c r="AK7" s="822">
        <v>927</v>
      </c>
      <c r="AL7" s="823"/>
      <c r="AM7" s="823"/>
      <c r="AN7" s="823"/>
      <c r="AO7" s="823"/>
      <c r="AP7" s="823">
        <v>3872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605</v>
      </c>
      <c r="BT7" s="827"/>
      <c r="BU7" s="827"/>
      <c r="BV7" s="827"/>
      <c r="BW7" s="827"/>
      <c r="BX7" s="827"/>
      <c r="BY7" s="827"/>
      <c r="BZ7" s="827"/>
      <c r="CA7" s="827"/>
      <c r="CB7" s="827"/>
      <c r="CC7" s="827"/>
      <c r="CD7" s="827"/>
      <c r="CE7" s="827"/>
      <c r="CF7" s="827"/>
      <c r="CG7" s="828"/>
      <c r="CH7" s="819">
        <v>0</v>
      </c>
      <c r="CI7" s="820"/>
      <c r="CJ7" s="820"/>
      <c r="CK7" s="820"/>
      <c r="CL7" s="821"/>
      <c r="CM7" s="819">
        <v>23</v>
      </c>
      <c r="CN7" s="820"/>
      <c r="CO7" s="820"/>
      <c r="CP7" s="820"/>
      <c r="CQ7" s="821"/>
      <c r="CR7" s="819">
        <v>10</v>
      </c>
      <c r="CS7" s="820"/>
      <c r="CT7" s="820"/>
      <c r="CU7" s="820"/>
      <c r="CV7" s="821"/>
      <c r="CW7" s="819">
        <v>1</v>
      </c>
      <c r="CX7" s="820"/>
      <c r="CY7" s="820"/>
      <c r="CZ7" s="820"/>
      <c r="DA7" s="821"/>
      <c r="DB7" s="819" t="s">
        <v>606</v>
      </c>
      <c r="DC7" s="820"/>
      <c r="DD7" s="820"/>
      <c r="DE7" s="820"/>
      <c r="DF7" s="821"/>
      <c r="DG7" s="819">
        <v>708</v>
      </c>
      <c r="DH7" s="820"/>
      <c r="DI7" s="820"/>
      <c r="DJ7" s="820"/>
      <c r="DK7" s="821"/>
      <c r="DL7" s="819" t="s">
        <v>606</v>
      </c>
      <c r="DM7" s="820"/>
      <c r="DN7" s="820"/>
      <c r="DO7" s="820"/>
      <c r="DP7" s="821"/>
      <c r="DQ7" s="819" t="s">
        <v>606</v>
      </c>
      <c r="DR7" s="820"/>
      <c r="DS7" s="820"/>
      <c r="DT7" s="820"/>
      <c r="DU7" s="821"/>
      <c r="DV7" s="800"/>
      <c r="DW7" s="801"/>
      <c r="DX7" s="801"/>
      <c r="DY7" s="801"/>
      <c r="DZ7" s="802"/>
      <c r="EA7" s="256"/>
    </row>
    <row r="8" spans="1:131" s="257" customFormat="1" ht="26.25" customHeight="1" x14ac:dyDescent="0.15">
      <c r="A8" s="263">
        <v>2</v>
      </c>
      <c r="B8" s="803" t="s">
        <v>394</v>
      </c>
      <c r="C8" s="804"/>
      <c r="D8" s="804"/>
      <c r="E8" s="804"/>
      <c r="F8" s="804"/>
      <c r="G8" s="804"/>
      <c r="H8" s="804"/>
      <c r="I8" s="804"/>
      <c r="J8" s="804"/>
      <c r="K8" s="804"/>
      <c r="L8" s="804"/>
      <c r="M8" s="804"/>
      <c r="N8" s="804"/>
      <c r="O8" s="804"/>
      <c r="P8" s="805"/>
      <c r="Q8" s="806">
        <v>1131</v>
      </c>
      <c r="R8" s="807"/>
      <c r="S8" s="807"/>
      <c r="T8" s="807"/>
      <c r="U8" s="807"/>
      <c r="V8" s="807">
        <v>1098</v>
      </c>
      <c r="W8" s="807"/>
      <c r="X8" s="807"/>
      <c r="Y8" s="807"/>
      <c r="Z8" s="807"/>
      <c r="AA8" s="807" t="s">
        <v>588</v>
      </c>
      <c r="AB8" s="807"/>
      <c r="AC8" s="807"/>
      <c r="AD8" s="807"/>
      <c r="AE8" s="808"/>
      <c r="AF8" s="809" t="s">
        <v>130</v>
      </c>
      <c r="AG8" s="810"/>
      <c r="AH8" s="810"/>
      <c r="AI8" s="810"/>
      <c r="AJ8" s="811"/>
      <c r="AK8" s="812">
        <v>428</v>
      </c>
      <c r="AL8" s="813"/>
      <c r="AM8" s="813"/>
      <c r="AN8" s="813"/>
      <c r="AO8" s="813"/>
      <c r="AP8" s="813">
        <v>4300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19429</v>
      </c>
      <c r="R23" s="842"/>
      <c r="S23" s="842"/>
      <c r="T23" s="842"/>
      <c r="U23" s="842"/>
      <c r="V23" s="842">
        <v>18973</v>
      </c>
      <c r="W23" s="842"/>
      <c r="X23" s="842"/>
      <c r="Y23" s="842"/>
      <c r="Z23" s="842"/>
      <c r="AA23" s="842">
        <v>456</v>
      </c>
      <c r="AB23" s="842"/>
      <c r="AC23" s="842"/>
      <c r="AD23" s="842"/>
      <c r="AE23" s="843"/>
      <c r="AF23" s="844">
        <v>389</v>
      </c>
      <c r="AG23" s="842"/>
      <c r="AH23" s="842"/>
      <c r="AI23" s="842"/>
      <c r="AJ23" s="845"/>
      <c r="AK23" s="846"/>
      <c r="AL23" s="847"/>
      <c r="AM23" s="847"/>
      <c r="AN23" s="847"/>
      <c r="AO23" s="847"/>
      <c r="AP23" s="842">
        <v>8172</v>
      </c>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376</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3642</v>
      </c>
      <c r="R28" s="871"/>
      <c r="S28" s="871"/>
      <c r="T28" s="871"/>
      <c r="U28" s="871"/>
      <c r="V28" s="871">
        <v>3612</v>
      </c>
      <c r="W28" s="871"/>
      <c r="X28" s="871"/>
      <c r="Y28" s="871"/>
      <c r="Z28" s="871"/>
      <c r="AA28" s="871">
        <v>30</v>
      </c>
      <c r="AB28" s="871"/>
      <c r="AC28" s="871"/>
      <c r="AD28" s="871"/>
      <c r="AE28" s="872"/>
      <c r="AF28" s="873">
        <v>30</v>
      </c>
      <c r="AG28" s="871"/>
      <c r="AH28" s="871"/>
      <c r="AI28" s="871"/>
      <c r="AJ28" s="874"/>
      <c r="AK28" s="875">
        <v>490</v>
      </c>
      <c r="AL28" s="866"/>
      <c r="AM28" s="866"/>
      <c r="AN28" s="866"/>
      <c r="AO28" s="866"/>
      <c r="AP28" s="866" t="s">
        <v>588</v>
      </c>
      <c r="AQ28" s="866"/>
      <c r="AR28" s="866"/>
      <c r="AS28" s="866"/>
      <c r="AT28" s="866"/>
      <c r="AU28" s="866" t="s">
        <v>588</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2438</v>
      </c>
      <c r="R29" s="807"/>
      <c r="S29" s="807"/>
      <c r="T29" s="807"/>
      <c r="U29" s="807"/>
      <c r="V29" s="807">
        <v>2378</v>
      </c>
      <c r="W29" s="807"/>
      <c r="X29" s="807"/>
      <c r="Y29" s="807"/>
      <c r="Z29" s="807"/>
      <c r="AA29" s="807">
        <v>60</v>
      </c>
      <c r="AB29" s="807"/>
      <c r="AC29" s="807"/>
      <c r="AD29" s="807"/>
      <c r="AE29" s="808"/>
      <c r="AF29" s="809">
        <v>60</v>
      </c>
      <c r="AG29" s="810"/>
      <c r="AH29" s="810"/>
      <c r="AI29" s="810"/>
      <c r="AJ29" s="811"/>
      <c r="AK29" s="878">
        <v>383</v>
      </c>
      <c r="AL29" s="879"/>
      <c r="AM29" s="879"/>
      <c r="AN29" s="879"/>
      <c r="AO29" s="879"/>
      <c r="AP29" s="879" t="s">
        <v>588</v>
      </c>
      <c r="AQ29" s="879"/>
      <c r="AR29" s="879"/>
      <c r="AS29" s="879"/>
      <c r="AT29" s="879"/>
      <c r="AU29" s="879" t="s">
        <v>588</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485</v>
      </c>
      <c r="R30" s="807"/>
      <c r="S30" s="807"/>
      <c r="T30" s="807"/>
      <c r="U30" s="807"/>
      <c r="V30" s="807">
        <v>478</v>
      </c>
      <c r="W30" s="807"/>
      <c r="X30" s="807"/>
      <c r="Y30" s="807"/>
      <c r="Z30" s="807"/>
      <c r="AA30" s="807">
        <v>7</v>
      </c>
      <c r="AB30" s="807"/>
      <c r="AC30" s="807"/>
      <c r="AD30" s="807"/>
      <c r="AE30" s="808"/>
      <c r="AF30" s="809">
        <v>7</v>
      </c>
      <c r="AG30" s="810"/>
      <c r="AH30" s="810"/>
      <c r="AI30" s="810"/>
      <c r="AJ30" s="811"/>
      <c r="AK30" s="878">
        <v>81</v>
      </c>
      <c r="AL30" s="879"/>
      <c r="AM30" s="879"/>
      <c r="AN30" s="879"/>
      <c r="AO30" s="879"/>
      <c r="AP30" s="879" t="s">
        <v>588</v>
      </c>
      <c r="AQ30" s="879"/>
      <c r="AR30" s="879"/>
      <c r="AS30" s="879"/>
      <c r="AT30" s="879"/>
      <c r="AU30" s="879" t="s">
        <v>588</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1245</v>
      </c>
      <c r="R31" s="807"/>
      <c r="S31" s="807"/>
      <c r="T31" s="807"/>
      <c r="U31" s="807"/>
      <c r="V31" s="807">
        <v>1146</v>
      </c>
      <c r="W31" s="807"/>
      <c r="X31" s="807"/>
      <c r="Y31" s="807"/>
      <c r="Z31" s="807"/>
      <c r="AA31" s="807">
        <v>98</v>
      </c>
      <c r="AB31" s="807"/>
      <c r="AC31" s="807"/>
      <c r="AD31" s="807"/>
      <c r="AE31" s="808"/>
      <c r="AF31" s="809">
        <v>98</v>
      </c>
      <c r="AG31" s="810"/>
      <c r="AH31" s="810"/>
      <c r="AI31" s="810"/>
      <c r="AJ31" s="811"/>
      <c r="AK31" s="878">
        <v>444</v>
      </c>
      <c r="AL31" s="879"/>
      <c r="AM31" s="879"/>
      <c r="AN31" s="879"/>
      <c r="AO31" s="879"/>
      <c r="AP31" s="879">
        <v>2344</v>
      </c>
      <c r="AQ31" s="879"/>
      <c r="AR31" s="879"/>
      <c r="AS31" s="879"/>
      <c r="AT31" s="879"/>
      <c r="AU31" s="879">
        <v>1664</v>
      </c>
      <c r="AV31" s="879"/>
      <c r="AW31" s="879"/>
      <c r="AX31" s="879"/>
      <c r="AY31" s="879"/>
      <c r="AZ31" s="880"/>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195</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8978</v>
      </c>
      <c r="R68" s="914"/>
      <c r="S68" s="914"/>
      <c r="T68" s="914"/>
      <c r="U68" s="914"/>
      <c r="V68" s="914">
        <v>8809</v>
      </c>
      <c r="W68" s="914"/>
      <c r="X68" s="914"/>
      <c r="Y68" s="914"/>
      <c r="Z68" s="914"/>
      <c r="AA68" s="914">
        <v>169</v>
      </c>
      <c r="AB68" s="914"/>
      <c r="AC68" s="914"/>
      <c r="AD68" s="914"/>
      <c r="AE68" s="914"/>
      <c r="AF68" s="914">
        <v>1796</v>
      </c>
      <c r="AG68" s="914"/>
      <c r="AH68" s="914"/>
      <c r="AI68" s="914"/>
      <c r="AJ68" s="914"/>
      <c r="AK68" s="914" t="s">
        <v>588</v>
      </c>
      <c r="AL68" s="914"/>
      <c r="AM68" s="914"/>
      <c r="AN68" s="914"/>
      <c r="AO68" s="914"/>
      <c r="AP68" s="914">
        <v>7873</v>
      </c>
      <c r="AQ68" s="914"/>
      <c r="AR68" s="914"/>
      <c r="AS68" s="914"/>
      <c r="AT68" s="914"/>
      <c r="AU68" s="914">
        <v>756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589</v>
      </c>
      <c r="C69" s="922"/>
      <c r="D69" s="922"/>
      <c r="E69" s="922"/>
      <c r="F69" s="922"/>
      <c r="G69" s="922"/>
      <c r="H69" s="922"/>
      <c r="I69" s="922"/>
      <c r="J69" s="922"/>
      <c r="K69" s="922"/>
      <c r="L69" s="922"/>
      <c r="M69" s="922"/>
      <c r="N69" s="922"/>
      <c r="O69" s="922"/>
      <c r="P69" s="923"/>
      <c r="Q69" s="924">
        <v>6959</v>
      </c>
      <c r="R69" s="879"/>
      <c r="S69" s="879"/>
      <c r="T69" s="879"/>
      <c r="U69" s="879"/>
      <c r="V69" s="879">
        <v>6856</v>
      </c>
      <c r="W69" s="879"/>
      <c r="X69" s="879"/>
      <c r="Y69" s="879"/>
      <c r="Z69" s="879"/>
      <c r="AA69" s="879">
        <v>103</v>
      </c>
      <c r="AB69" s="879"/>
      <c r="AC69" s="879"/>
      <c r="AD69" s="879"/>
      <c r="AE69" s="879"/>
      <c r="AF69" s="879">
        <v>103</v>
      </c>
      <c r="AG69" s="879"/>
      <c r="AH69" s="879"/>
      <c r="AI69" s="879"/>
      <c r="AJ69" s="879"/>
      <c r="AK69" s="879">
        <v>2441</v>
      </c>
      <c r="AL69" s="879"/>
      <c r="AM69" s="879"/>
      <c r="AN69" s="879"/>
      <c r="AO69" s="879"/>
      <c r="AP69" s="879" t="s">
        <v>588</v>
      </c>
      <c r="AQ69" s="879"/>
      <c r="AR69" s="879"/>
      <c r="AS69" s="879"/>
      <c r="AT69" s="879"/>
      <c r="AU69" s="879" t="s">
        <v>588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590</v>
      </c>
      <c r="C70" s="922"/>
      <c r="D70" s="922"/>
      <c r="E70" s="922"/>
      <c r="F70" s="922"/>
      <c r="G70" s="922"/>
      <c r="H70" s="922"/>
      <c r="I70" s="922"/>
      <c r="J70" s="922"/>
      <c r="K70" s="922"/>
      <c r="L70" s="922"/>
      <c r="M70" s="922"/>
      <c r="N70" s="922"/>
      <c r="O70" s="922"/>
      <c r="P70" s="923"/>
      <c r="Q70" s="924">
        <v>1424517</v>
      </c>
      <c r="R70" s="879"/>
      <c r="S70" s="879"/>
      <c r="T70" s="879"/>
      <c r="U70" s="879"/>
      <c r="V70" s="879">
        <v>1354325</v>
      </c>
      <c r="W70" s="879"/>
      <c r="X70" s="879"/>
      <c r="Y70" s="879"/>
      <c r="Z70" s="879"/>
      <c r="AA70" s="879">
        <v>70191</v>
      </c>
      <c r="AB70" s="879"/>
      <c r="AC70" s="879"/>
      <c r="AD70" s="879"/>
      <c r="AE70" s="879"/>
      <c r="AF70" s="879">
        <v>70191</v>
      </c>
      <c r="AG70" s="879"/>
      <c r="AH70" s="879"/>
      <c r="AI70" s="879"/>
      <c r="AJ70" s="879"/>
      <c r="AK70" s="879">
        <v>20230</v>
      </c>
      <c r="AL70" s="879"/>
      <c r="AM70" s="879"/>
      <c r="AN70" s="879"/>
      <c r="AO70" s="879"/>
      <c r="AP70" s="879" t="s">
        <v>588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591</v>
      </c>
      <c r="C71" s="922"/>
      <c r="D71" s="922"/>
      <c r="E71" s="922"/>
      <c r="F71" s="922"/>
      <c r="G71" s="922"/>
      <c r="H71" s="922"/>
      <c r="I71" s="922"/>
      <c r="J71" s="922"/>
      <c r="K71" s="922"/>
      <c r="L71" s="922"/>
      <c r="M71" s="922"/>
      <c r="N71" s="922"/>
      <c r="O71" s="922"/>
      <c r="P71" s="923"/>
      <c r="Q71" s="924">
        <v>10042</v>
      </c>
      <c r="R71" s="879"/>
      <c r="S71" s="879"/>
      <c r="T71" s="879"/>
      <c r="U71" s="879"/>
      <c r="V71" s="879">
        <v>9586</v>
      </c>
      <c r="W71" s="879"/>
      <c r="X71" s="879"/>
      <c r="Y71" s="879"/>
      <c r="Z71" s="879"/>
      <c r="AA71" s="879">
        <v>456</v>
      </c>
      <c r="AB71" s="879"/>
      <c r="AC71" s="879"/>
      <c r="AD71" s="879"/>
      <c r="AE71" s="879"/>
      <c r="AF71" s="879">
        <v>456</v>
      </c>
      <c r="AG71" s="879"/>
      <c r="AH71" s="879"/>
      <c r="AI71" s="879"/>
      <c r="AJ71" s="879"/>
      <c r="AK71" s="879" t="s">
        <v>588</v>
      </c>
      <c r="AL71" s="879"/>
      <c r="AM71" s="879"/>
      <c r="AN71" s="879"/>
      <c r="AO71" s="879"/>
      <c r="AP71" s="879">
        <v>253</v>
      </c>
      <c r="AQ71" s="879"/>
      <c r="AR71" s="879"/>
      <c r="AS71" s="879"/>
      <c r="AT71" s="879"/>
      <c r="AU71" s="879">
        <v>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592</v>
      </c>
      <c r="C72" s="922"/>
      <c r="D72" s="922"/>
      <c r="E72" s="922"/>
      <c r="F72" s="922"/>
      <c r="G72" s="922"/>
      <c r="H72" s="922"/>
      <c r="I72" s="922"/>
      <c r="J72" s="922"/>
      <c r="K72" s="922"/>
      <c r="L72" s="922"/>
      <c r="M72" s="922"/>
      <c r="N72" s="922"/>
      <c r="O72" s="922"/>
      <c r="P72" s="923"/>
      <c r="Q72" s="924">
        <v>441</v>
      </c>
      <c r="R72" s="879"/>
      <c r="S72" s="879"/>
      <c r="T72" s="879"/>
      <c r="U72" s="879"/>
      <c r="V72" s="879">
        <v>403</v>
      </c>
      <c r="W72" s="879"/>
      <c r="X72" s="879"/>
      <c r="Y72" s="879"/>
      <c r="Z72" s="879"/>
      <c r="AA72" s="879">
        <v>38</v>
      </c>
      <c r="AB72" s="879"/>
      <c r="AC72" s="879"/>
      <c r="AD72" s="879"/>
      <c r="AE72" s="879"/>
      <c r="AF72" s="879">
        <v>38</v>
      </c>
      <c r="AG72" s="879"/>
      <c r="AH72" s="879"/>
      <c r="AI72" s="879"/>
      <c r="AJ72" s="879"/>
      <c r="AK72" s="879" t="s">
        <v>588</v>
      </c>
      <c r="AL72" s="879"/>
      <c r="AM72" s="879"/>
      <c r="AN72" s="879"/>
      <c r="AO72" s="879"/>
      <c r="AP72" s="879">
        <v>233</v>
      </c>
      <c r="AQ72" s="879"/>
      <c r="AR72" s="879"/>
      <c r="AS72" s="879"/>
      <c r="AT72" s="879"/>
      <c r="AU72" s="879">
        <v>24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593</v>
      </c>
      <c r="C73" s="922"/>
      <c r="D73" s="922"/>
      <c r="E73" s="922"/>
      <c r="F73" s="922"/>
      <c r="G73" s="922"/>
      <c r="H73" s="922"/>
      <c r="I73" s="922"/>
      <c r="J73" s="922"/>
      <c r="K73" s="922"/>
      <c r="L73" s="922"/>
      <c r="M73" s="922"/>
      <c r="N73" s="922"/>
      <c r="O73" s="922"/>
      <c r="P73" s="923"/>
      <c r="Q73" s="924">
        <v>1965</v>
      </c>
      <c r="R73" s="879"/>
      <c r="S73" s="879"/>
      <c r="T73" s="879"/>
      <c r="U73" s="879"/>
      <c r="V73" s="879">
        <v>1861</v>
      </c>
      <c r="W73" s="879"/>
      <c r="X73" s="879"/>
      <c r="Y73" s="879"/>
      <c r="Z73" s="879"/>
      <c r="AA73" s="879">
        <v>103</v>
      </c>
      <c r="AB73" s="879"/>
      <c r="AC73" s="879"/>
      <c r="AD73" s="879"/>
      <c r="AE73" s="879"/>
      <c r="AF73" s="879">
        <v>103</v>
      </c>
      <c r="AG73" s="879"/>
      <c r="AH73" s="879"/>
      <c r="AI73" s="879"/>
      <c r="AJ73" s="879"/>
      <c r="AK73" s="879" t="s">
        <v>588</v>
      </c>
      <c r="AL73" s="879"/>
      <c r="AM73" s="879"/>
      <c r="AN73" s="879"/>
      <c r="AO73" s="879"/>
      <c r="AP73" s="879">
        <v>1107</v>
      </c>
      <c r="AQ73" s="879"/>
      <c r="AR73" s="879"/>
      <c r="AS73" s="879"/>
      <c r="AT73" s="879"/>
      <c r="AU73" s="879">
        <v>131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594</v>
      </c>
      <c r="C74" s="922"/>
      <c r="D74" s="922"/>
      <c r="E74" s="922"/>
      <c r="F74" s="922"/>
      <c r="G74" s="922"/>
      <c r="H74" s="922"/>
      <c r="I74" s="922"/>
      <c r="J74" s="922"/>
      <c r="K74" s="922"/>
      <c r="L74" s="922"/>
      <c r="M74" s="922"/>
      <c r="N74" s="922"/>
      <c r="O74" s="922"/>
      <c r="P74" s="923"/>
      <c r="Q74" s="924">
        <v>440</v>
      </c>
      <c r="R74" s="879"/>
      <c r="S74" s="879"/>
      <c r="T74" s="879"/>
      <c r="U74" s="879"/>
      <c r="V74" s="879">
        <v>368</v>
      </c>
      <c r="W74" s="879"/>
      <c r="X74" s="879"/>
      <c r="Y74" s="879"/>
      <c r="Z74" s="879"/>
      <c r="AA74" s="879">
        <v>72</v>
      </c>
      <c r="AB74" s="879"/>
      <c r="AC74" s="879"/>
      <c r="AD74" s="879"/>
      <c r="AE74" s="879"/>
      <c r="AF74" s="879">
        <v>72</v>
      </c>
      <c r="AG74" s="879"/>
      <c r="AH74" s="879"/>
      <c r="AI74" s="879"/>
      <c r="AJ74" s="879"/>
      <c r="AK74" s="879" t="s">
        <v>588</v>
      </c>
      <c r="AL74" s="879"/>
      <c r="AM74" s="879"/>
      <c r="AN74" s="879"/>
      <c r="AO74" s="879"/>
      <c r="AP74" s="879" t="s">
        <v>588</v>
      </c>
      <c r="AQ74" s="879"/>
      <c r="AR74" s="879"/>
      <c r="AS74" s="879"/>
      <c r="AT74" s="879"/>
      <c r="AU74" s="879" t="s">
        <v>588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595</v>
      </c>
      <c r="C75" s="922"/>
      <c r="D75" s="922"/>
      <c r="E75" s="922"/>
      <c r="F75" s="922"/>
      <c r="G75" s="922"/>
      <c r="H75" s="922"/>
      <c r="I75" s="922"/>
      <c r="J75" s="922"/>
      <c r="K75" s="922"/>
      <c r="L75" s="922"/>
      <c r="M75" s="922"/>
      <c r="N75" s="922"/>
      <c r="O75" s="922"/>
      <c r="P75" s="923"/>
      <c r="Q75" s="927">
        <v>1950</v>
      </c>
      <c r="R75" s="928"/>
      <c r="S75" s="928"/>
      <c r="T75" s="928"/>
      <c r="U75" s="878"/>
      <c r="V75" s="929">
        <v>1930</v>
      </c>
      <c r="W75" s="928"/>
      <c r="X75" s="928"/>
      <c r="Y75" s="928"/>
      <c r="Z75" s="878"/>
      <c r="AA75" s="929">
        <v>20</v>
      </c>
      <c r="AB75" s="928"/>
      <c r="AC75" s="928"/>
      <c r="AD75" s="928"/>
      <c r="AE75" s="878"/>
      <c r="AF75" s="929">
        <v>20</v>
      </c>
      <c r="AG75" s="928"/>
      <c r="AH75" s="928"/>
      <c r="AI75" s="928"/>
      <c r="AJ75" s="878"/>
      <c r="AK75" s="929">
        <v>53</v>
      </c>
      <c r="AL75" s="928"/>
      <c r="AM75" s="928"/>
      <c r="AN75" s="928"/>
      <c r="AO75" s="878"/>
      <c r="AP75" s="879" t="s">
        <v>588</v>
      </c>
      <c r="AQ75" s="879"/>
      <c r="AR75" s="879"/>
      <c r="AS75" s="879"/>
      <c r="AT75" s="879"/>
      <c r="AU75" s="879" t="s">
        <v>588</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596</v>
      </c>
      <c r="C76" s="922"/>
      <c r="D76" s="922"/>
      <c r="E76" s="922"/>
      <c r="F76" s="922"/>
      <c r="G76" s="922"/>
      <c r="H76" s="922"/>
      <c r="I76" s="922"/>
      <c r="J76" s="922"/>
      <c r="K76" s="922"/>
      <c r="L76" s="922"/>
      <c r="M76" s="922"/>
      <c r="N76" s="922"/>
      <c r="O76" s="922"/>
      <c r="P76" s="923"/>
      <c r="Q76" s="927">
        <v>312</v>
      </c>
      <c r="R76" s="928"/>
      <c r="S76" s="928"/>
      <c r="T76" s="928"/>
      <c r="U76" s="878"/>
      <c r="V76" s="929">
        <v>191</v>
      </c>
      <c r="W76" s="928"/>
      <c r="X76" s="928"/>
      <c r="Y76" s="928"/>
      <c r="Z76" s="878"/>
      <c r="AA76" s="929">
        <v>121</v>
      </c>
      <c r="AB76" s="928"/>
      <c r="AC76" s="928"/>
      <c r="AD76" s="928"/>
      <c r="AE76" s="878"/>
      <c r="AF76" s="929">
        <v>121</v>
      </c>
      <c r="AG76" s="928"/>
      <c r="AH76" s="928"/>
      <c r="AI76" s="928"/>
      <c r="AJ76" s="878"/>
      <c r="AK76" s="929">
        <v>57</v>
      </c>
      <c r="AL76" s="928"/>
      <c r="AM76" s="928"/>
      <c r="AN76" s="928"/>
      <c r="AO76" s="878"/>
      <c r="AP76" s="879" t="s">
        <v>588</v>
      </c>
      <c r="AQ76" s="879"/>
      <c r="AR76" s="879"/>
      <c r="AS76" s="879"/>
      <c r="AT76" s="879"/>
      <c r="AU76" s="879" t="s">
        <v>588</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597</v>
      </c>
      <c r="C77" s="922"/>
      <c r="D77" s="922"/>
      <c r="E77" s="922"/>
      <c r="F77" s="922"/>
      <c r="G77" s="922"/>
      <c r="H77" s="922"/>
      <c r="I77" s="922"/>
      <c r="J77" s="922"/>
      <c r="K77" s="922"/>
      <c r="L77" s="922"/>
      <c r="M77" s="922"/>
      <c r="N77" s="922"/>
      <c r="O77" s="922"/>
      <c r="P77" s="923"/>
      <c r="Q77" s="927">
        <v>4</v>
      </c>
      <c r="R77" s="928"/>
      <c r="S77" s="928"/>
      <c r="T77" s="928"/>
      <c r="U77" s="878"/>
      <c r="V77" s="929">
        <v>3</v>
      </c>
      <c r="W77" s="928"/>
      <c r="X77" s="928"/>
      <c r="Y77" s="928"/>
      <c r="Z77" s="878"/>
      <c r="AA77" s="929">
        <v>1</v>
      </c>
      <c r="AB77" s="928"/>
      <c r="AC77" s="928"/>
      <c r="AD77" s="928"/>
      <c r="AE77" s="878"/>
      <c r="AF77" s="929">
        <v>1</v>
      </c>
      <c r="AG77" s="928"/>
      <c r="AH77" s="928"/>
      <c r="AI77" s="928"/>
      <c r="AJ77" s="878"/>
      <c r="AK77" s="929" t="s">
        <v>588</v>
      </c>
      <c r="AL77" s="928"/>
      <c r="AM77" s="928"/>
      <c r="AN77" s="928"/>
      <c r="AO77" s="878"/>
      <c r="AP77" s="929" t="s">
        <v>588</v>
      </c>
      <c r="AQ77" s="928"/>
      <c r="AR77" s="928"/>
      <c r="AS77" s="928"/>
      <c r="AT77" s="878"/>
      <c r="AU77" s="929" t="s">
        <v>588</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598</v>
      </c>
      <c r="C78" s="922"/>
      <c r="D78" s="922"/>
      <c r="E78" s="922"/>
      <c r="F78" s="922"/>
      <c r="G78" s="922"/>
      <c r="H78" s="922"/>
      <c r="I78" s="922"/>
      <c r="J78" s="922"/>
      <c r="K78" s="922"/>
      <c r="L78" s="922"/>
      <c r="M78" s="922"/>
      <c r="N78" s="922"/>
      <c r="O78" s="922"/>
      <c r="P78" s="923"/>
      <c r="Q78" s="924">
        <v>4669</v>
      </c>
      <c r="R78" s="879"/>
      <c r="S78" s="879"/>
      <c r="T78" s="879"/>
      <c r="U78" s="879"/>
      <c r="V78" s="879">
        <v>4084</v>
      </c>
      <c r="W78" s="879"/>
      <c r="X78" s="879"/>
      <c r="Y78" s="879"/>
      <c r="Z78" s="879"/>
      <c r="AA78" s="879">
        <v>585</v>
      </c>
      <c r="AB78" s="879"/>
      <c r="AC78" s="879"/>
      <c r="AD78" s="879"/>
      <c r="AE78" s="879"/>
      <c r="AF78" s="879">
        <v>585</v>
      </c>
      <c r="AG78" s="879"/>
      <c r="AH78" s="879"/>
      <c r="AI78" s="879"/>
      <c r="AJ78" s="879"/>
      <c r="AK78" s="929">
        <v>100</v>
      </c>
      <c r="AL78" s="928"/>
      <c r="AM78" s="928"/>
      <c r="AN78" s="928"/>
      <c r="AO78" s="878"/>
      <c r="AP78" s="929" t="s">
        <v>588</v>
      </c>
      <c r="AQ78" s="928"/>
      <c r="AR78" s="928"/>
      <c r="AS78" s="928"/>
      <c r="AT78" s="878"/>
      <c r="AU78" s="929" t="s">
        <v>588</v>
      </c>
      <c r="AV78" s="928"/>
      <c r="AW78" s="928"/>
      <c r="AX78" s="928"/>
      <c r="AY78" s="878"/>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73486</v>
      </c>
      <c r="AG88" s="890"/>
      <c r="AH88" s="890"/>
      <c r="AI88" s="890"/>
      <c r="AJ88" s="890"/>
      <c r="AK88" s="887"/>
      <c r="AL88" s="887"/>
      <c r="AM88" s="887"/>
      <c r="AN88" s="887"/>
      <c r="AO88" s="887"/>
      <c r="AP88" s="890">
        <v>9465</v>
      </c>
      <c r="AQ88" s="890"/>
      <c r="AR88" s="890"/>
      <c r="AS88" s="890"/>
      <c r="AT88" s="890"/>
      <c r="AU88" s="890">
        <v>914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311</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311</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311</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500614</v>
      </c>
      <c r="AB110" s="950"/>
      <c r="AC110" s="950"/>
      <c r="AD110" s="950"/>
      <c r="AE110" s="951"/>
      <c r="AF110" s="952">
        <v>498385</v>
      </c>
      <c r="AG110" s="950"/>
      <c r="AH110" s="950"/>
      <c r="AI110" s="950"/>
      <c r="AJ110" s="951"/>
      <c r="AK110" s="952">
        <v>516027</v>
      </c>
      <c r="AL110" s="950"/>
      <c r="AM110" s="950"/>
      <c r="AN110" s="950"/>
      <c r="AO110" s="951"/>
      <c r="AP110" s="953">
        <v>7.8</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6814359</v>
      </c>
      <c r="BR110" s="985"/>
      <c r="BS110" s="985"/>
      <c r="BT110" s="985"/>
      <c r="BU110" s="985"/>
      <c r="BV110" s="985">
        <v>7924760</v>
      </c>
      <c r="BW110" s="985"/>
      <c r="BX110" s="985"/>
      <c r="BY110" s="985"/>
      <c r="BZ110" s="985"/>
      <c r="CA110" s="985">
        <v>8171659</v>
      </c>
      <c r="CB110" s="985"/>
      <c r="CC110" s="985"/>
      <c r="CD110" s="985"/>
      <c r="CE110" s="985"/>
      <c r="CF110" s="999">
        <v>122.7</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130</v>
      </c>
      <c r="DH110" s="985"/>
      <c r="DI110" s="985"/>
      <c r="DJ110" s="985"/>
      <c r="DK110" s="985"/>
      <c r="DL110" s="985" t="s">
        <v>443</v>
      </c>
      <c r="DM110" s="985"/>
      <c r="DN110" s="985"/>
      <c r="DO110" s="985"/>
      <c r="DP110" s="985"/>
      <c r="DQ110" s="985" t="s">
        <v>130</v>
      </c>
      <c r="DR110" s="985"/>
      <c r="DS110" s="985"/>
      <c r="DT110" s="985"/>
      <c r="DU110" s="985"/>
      <c r="DV110" s="986" t="s">
        <v>443</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130</v>
      </c>
      <c r="AB111" s="992"/>
      <c r="AC111" s="992"/>
      <c r="AD111" s="992"/>
      <c r="AE111" s="993"/>
      <c r="AF111" s="994" t="s">
        <v>130</v>
      </c>
      <c r="AG111" s="992"/>
      <c r="AH111" s="992"/>
      <c r="AI111" s="992"/>
      <c r="AJ111" s="993"/>
      <c r="AK111" s="994" t="s">
        <v>445</v>
      </c>
      <c r="AL111" s="992"/>
      <c r="AM111" s="992"/>
      <c r="AN111" s="992"/>
      <c r="AO111" s="993"/>
      <c r="AP111" s="995" t="s">
        <v>446</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668834</v>
      </c>
      <c r="BR111" s="978"/>
      <c r="BS111" s="978"/>
      <c r="BT111" s="978"/>
      <c r="BU111" s="978"/>
      <c r="BV111" s="978">
        <v>668834</v>
      </c>
      <c r="BW111" s="978"/>
      <c r="BX111" s="978"/>
      <c r="BY111" s="978"/>
      <c r="BZ111" s="978"/>
      <c r="CA111" s="978">
        <v>707597</v>
      </c>
      <c r="CB111" s="978"/>
      <c r="CC111" s="978"/>
      <c r="CD111" s="978"/>
      <c r="CE111" s="978"/>
      <c r="CF111" s="972">
        <v>10.6</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446</v>
      </c>
      <c r="DH111" s="978"/>
      <c r="DI111" s="978"/>
      <c r="DJ111" s="978"/>
      <c r="DK111" s="978"/>
      <c r="DL111" s="978" t="s">
        <v>130</v>
      </c>
      <c r="DM111" s="978"/>
      <c r="DN111" s="978"/>
      <c r="DO111" s="978"/>
      <c r="DP111" s="978"/>
      <c r="DQ111" s="978" t="s">
        <v>445</v>
      </c>
      <c r="DR111" s="978"/>
      <c r="DS111" s="978"/>
      <c r="DT111" s="978"/>
      <c r="DU111" s="978"/>
      <c r="DV111" s="979" t="s">
        <v>446</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130</v>
      </c>
      <c r="AG112" s="1017"/>
      <c r="AH112" s="1017"/>
      <c r="AI112" s="1017"/>
      <c r="AJ112" s="1018"/>
      <c r="AK112" s="1019" t="s">
        <v>451</v>
      </c>
      <c r="AL112" s="1017"/>
      <c r="AM112" s="1017"/>
      <c r="AN112" s="1017"/>
      <c r="AO112" s="1018"/>
      <c r="AP112" s="1020" t="s">
        <v>445</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1759938</v>
      </c>
      <c r="BR112" s="978"/>
      <c r="BS112" s="978"/>
      <c r="BT112" s="978"/>
      <c r="BU112" s="978"/>
      <c r="BV112" s="978">
        <v>1843489</v>
      </c>
      <c r="BW112" s="978"/>
      <c r="BX112" s="978"/>
      <c r="BY112" s="978"/>
      <c r="BZ112" s="978"/>
      <c r="CA112" s="978">
        <v>1664428</v>
      </c>
      <c r="CB112" s="978"/>
      <c r="CC112" s="978"/>
      <c r="CD112" s="978"/>
      <c r="CE112" s="978"/>
      <c r="CF112" s="972">
        <v>25</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445</v>
      </c>
      <c r="DH112" s="978"/>
      <c r="DI112" s="978"/>
      <c r="DJ112" s="978"/>
      <c r="DK112" s="978"/>
      <c r="DL112" s="978" t="s">
        <v>451</v>
      </c>
      <c r="DM112" s="978"/>
      <c r="DN112" s="978"/>
      <c r="DO112" s="978"/>
      <c r="DP112" s="978"/>
      <c r="DQ112" s="978" t="s">
        <v>130</v>
      </c>
      <c r="DR112" s="978"/>
      <c r="DS112" s="978"/>
      <c r="DT112" s="978"/>
      <c r="DU112" s="978"/>
      <c r="DV112" s="979" t="s">
        <v>446</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167529</v>
      </c>
      <c r="AB113" s="992"/>
      <c r="AC113" s="992"/>
      <c r="AD113" s="992"/>
      <c r="AE113" s="993"/>
      <c r="AF113" s="994">
        <v>167975</v>
      </c>
      <c r="AG113" s="992"/>
      <c r="AH113" s="992"/>
      <c r="AI113" s="992"/>
      <c r="AJ113" s="993"/>
      <c r="AK113" s="994">
        <v>95350</v>
      </c>
      <c r="AL113" s="992"/>
      <c r="AM113" s="992"/>
      <c r="AN113" s="992"/>
      <c r="AO113" s="993"/>
      <c r="AP113" s="995">
        <v>1.4</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v>1165336</v>
      </c>
      <c r="BR113" s="978"/>
      <c r="BS113" s="978"/>
      <c r="BT113" s="978"/>
      <c r="BU113" s="978"/>
      <c r="BV113" s="978">
        <v>1008649</v>
      </c>
      <c r="BW113" s="978"/>
      <c r="BX113" s="978"/>
      <c r="BY113" s="978"/>
      <c r="BZ113" s="978"/>
      <c r="CA113" s="978">
        <v>913742</v>
      </c>
      <c r="CB113" s="978"/>
      <c r="CC113" s="978"/>
      <c r="CD113" s="978"/>
      <c r="CE113" s="978"/>
      <c r="CF113" s="972">
        <v>13.7</v>
      </c>
      <c r="CG113" s="973"/>
      <c r="CH113" s="973"/>
      <c r="CI113" s="973"/>
      <c r="CJ113" s="973"/>
      <c r="CK113" s="1003"/>
      <c r="CL113" s="1004"/>
      <c r="CM113" s="974" t="s">
        <v>456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130</v>
      </c>
      <c r="DH113" s="1017"/>
      <c r="DI113" s="1017"/>
      <c r="DJ113" s="1017"/>
      <c r="DK113" s="1018"/>
      <c r="DL113" s="1019" t="s">
        <v>130</v>
      </c>
      <c r="DM113" s="1017"/>
      <c r="DN113" s="1017"/>
      <c r="DO113" s="1017"/>
      <c r="DP113" s="1018"/>
      <c r="DQ113" s="1019" t="s">
        <v>443</v>
      </c>
      <c r="DR113" s="1017"/>
      <c r="DS113" s="1017"/>
      <c r="DT113" s="1017"/>
      <c r="DU113" s="1018"/>
      <c r="DV113" s="1020" t="s">
        <v>443</v>
      </c>
      <c r="DW113" s="1021"/>
      <c r="DX113" s="1021"/>
      <c r="DY113" s="1021"/>
      <c r="DZ113" s="1022"/>
    </row>
    <row r="114" spans="1:130" s="248" customFormat="1" ht="26.25" customHeight="1" x14ac:dyDescent="0.15">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129510</v>
      </c>
      <c r="AB114" s="1017"/>
      <c r="AC114" s="1017"/>
      <c r="AD114" s="1017"/>
      <c r="AE114" s="1018"/>
      <c r="AF114" s="1019">
        <v>137190</v>
      </c>
      <c r="AG114" s="1017"/>
      <c r="AH114" s="1017"/>
      <c r="AI114" s="1017"/>
      <c r="AJ114" s="1018"/>
      <c r="AK114" s="1019">
        <v>138968</v>
      </c>
      <c r="AL114" s="1017"/>
      <c r="AM114" s="1017"/>
      <c r="AN114" s="1017"/>
      <c r="AO114" s="1018"/>
      <c r="AP114" s="1020">
        <v>2.1</v>
      </c>
      <c r="AQ114" s="1021"/>
      <c r="AR114" s="1021"/>
      <c r="AS114" s="1021"/>
      <c r="AT114" s="1022"/>
      <c r="AU114" s="958"/>
      <c r="AV114" s="959"/>
      <c r="AW114" s="959"/>
      <c r="AX114" s="959"/>
      <c r="AY114" s="959"/>
      <c r="AZ114" s="1007" t="s">
        <v>458</v>
      </c>
      <c r="BA114" s="1008"/>
      <c r="BB114" s="1008"/>
      <c r="BC114" s="1008"/>
      <c r="BD114" s="1008"/>
      <c r="BE114" s="1008"/>
      <c r="BF114" s="1008"/>
      <c r="BG114" s="1008"/>
      <c r="BH114" s="1008"/>
      <c r="BI114" s="1008"/>
      <c r="BJ114" s="1008"/>
      <c r="BK114" s="1008"/>
      <c r="BL114" s="1008"/>
      <c r="BM114" s="1008"/>
      <c r="BN114" s="1008"/>
      <c r="BO114" s="1008"/>
      <c r="BP114" s="1009"/>
      <c r="BQ114" s="977">
        <v>1511526</v>
      </c>
      <c r="BR114" s="978"/>
      <c r="BS114" s="978"/>
      <c r="BT114" s="978"/>
      <c r="BU114" s="978"/>
      <c r="BV114" s="978">
        <v>1496262</v>
      </c>
      <c r="BW114" s="978"/>
      <c r="BX114" s="978"/>
      <c r="BY114" s="978"/>
      <c r="BZ114" s="978"/>
      <c r="CA114" s="978">
        <v>1462933</v>
      </c>
      <c r="CB114" s="978"/>
      <c r="CC114" s="978"/>
      <c r="CD114" s="978"/>
      <c r="CE114" s="978"/>
      <c r="CF114" s="972">
        <v>22</v>
      </c>
      <c r="CG114" s="973"/>
      <c r="CH114" s="973"/>
      <c r="CI114" s="973"/>
      <c r="CJ114" s="973"/>
      <c r="CK114" s="1003"/>
      <c r="CL114" s="1004"/>
      <c r="CM114" s="974" t="s">
        <v>459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446</v>
      </c>
      <c r="DH114" s="1017"/>
      <c r="DI114" s="1017"/>
      <c r="DJ114" s="1017"/>
      <c r="DK114" s="1018"/>
      <c r="DL114" s="1019" t="s">
        <v>446</v>
      </c>
      <c r="DM114" s="1017"/>
      <c r="DN114" s="1017"/>
      <c r="DO114" s="1017"/>
      <c r="DP114" s="1018"/>
      <c r="DQ114" s="1019" t="s">
        <v>445</v>
      </c>
      <c r="DR114" s="1017"/>
      <c r="DS114" s="1017"/>
      <c r="DT114" s="1017"/>
      <c r="DU114" s="1018"/>
      <c r="DV114" s="1020" t="s">
        <v>445</v>
      </c>
      <c r="DW114" s="1021"/>
      <c r="DX114" s="1021"/>
      <c r="DY114" s="1021"/>
      <c r="DZ114" s="1022"/>
    </row>
    <row r="115" spans="1:130" s="248" customFormat="1" ht="26.25" customHeight="1" x14ac:dyDescent="0.15">
      <c r="A115" s="1012"/>
      <c r="B115" s="1013"/>
      <c r="C115" s="1008" t="s">
        <v>460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635</v>
      </c>
      <c r="AB115" s="992"/>
      <c r="AC115" s="992"/>
      <c r="AD115" s="992"/>
      <c r="AE115" s="993"/>
      <c r="AF115" s="994">
        <v>676</v>
      </c>
      <c r="AG115" s="992"/>
      <c r="AH115" s="992"/>
      <c r="AI115" s="992"/>
      <c r="AJ115" s="993"/>
      <c r="AK115" s="994">
        <v>717</v>
      </c>
      <c r="AL115" s="992"/>
      <c r="AM115" s="992"/>
      <c r="AN115" s="992"/>
      <c r="AO115" s="993"/>
      <c r="AP115" s="995">
        <v>0</v>
      </c>
      <c r="AQ115" s="996"/>
      <c r="AR115" s="996"/>
      <c r="AS115" s="996"/>
      <c r="AT115" s="997"/>
      <c r="AU115" s="958"/>
      <c r="AV115" s="959"/>
      <c r="AW115" s="959"/>
      <c r="AX115" s="959"/>
      <c r="AY115" s="959"/>
      <c r="AZ115" s="1007" t="s">
        <v>461</v>
      </c>
      <c r="BA115" s="1008"/>
      <c r="BB115" s="1008"/>
      <c r="BC115" s="1008"/>
      <c r="BD115" s="1008"/>
      <c r="BE115" s="1008"/>
      <c r="BF115" s="1008"/>
      <c r="BG115" s="1008"/>
      <c r="BH115" s="1008"/>
      <c r="BI115" s="1008"/>
      <c r="BJ115" s="1008"/>
      <c r="BK115" s="1008"/>
      <c r="BL115" s="1008"/>
      <c r="BM115" s="1008"/>
      <c r="BN115" s="1008"/>
      <c r="BO115" s="1008"/>
      <c r="BP115" s="1009"/>
      <c r="BQ115" s="977" t="s">
        <v>130</v>
      </c>
      <c r="BR115" s="978"/>
      <c r="BS115" s="978"/>
      <c r="BT115" s="978"/>
      <c r="BU115" s="978"/>
      <c r="BV115" s="978" t="s">
        <v>462</v>
      </c>
      <c r="BW115" s="978"/>
      <c r="BX115" s="978"/>
      <c r="BY115" s="978"/>
      <c r="BZ115" s="978"/>
      <c r="CA115" s="978" t="s">
        <v>451</v>
      </c>
      <c r="CB115" s="978"/>
      <c r="CC115" s="978"/>
      <c r="CD115" s="978"/>
      <c r="CE115" s="978"/>
      <c r="CF115" s="972" t="s">
        <v>446</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668834</v>
      </c>
      <c r="DH115" s="1017"/>
      <c r="DI115" s="1017"/>
      <c r="DJ115" s="1017"/>
      <c r="DK115" s="1018"/>
      <c r="DL115" s="1019">
        <v>668834</v>
      </c>
      <c r="DM115" s="1017"/>
      <c r="DN115" s="1017"/>
      <c r="DO115" s="1017"/>
      <c r="DP115" s="1018"/>
      <c r="DQ115" s="1019">
        <v>707597</v>
      </c>
      <c r="DR115" s="1017"/>
      <c r="DS115" s="1017"/>
      <c r="DT115" s="1017"/>
      <c r="DU115" s="1018"/>
      <c r="DV115" s="1020">
        <v>10.6</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130</v>
      </c>
      <c r="AB116" s="1017"/>
      <c r="AC116" s="1017"/>
      <c r="AD116" s="1017"/>
      <c r="AE116" s="1018"/>
      <c r="AF116" s="1019" t="s">
        <v>446</v>
      </c>
      <c r="AG116" s="1017"/>
      <c r="AH116" s="1017"/>
      <c r="AI116" s="1017"/>
      <c r="AJ116" s="1018"/>
      <c r="AK116" s="1019" t="s">
        <v>446</v>
      </c>
      <c r="AL116" s="1017"/>
      <c r="AM116" s="1017"/>
      <c r="AN116" s="1017"/>
      <c r="AO116" s="1018"/>
      <c r="AP116" s="1020" t="s">
        <v>130</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451</v>
      </c>
      <c r="BR116" s="978"/>
      <c r="BS116" s="978"/>
      <c r="BT116" s="978"/>
      <c r="BU116" s="978"/>
      <c r="BV116" s="978" t="s">
        <v>446</v>
      </c>
      <c r="BW116" s="978"/>
      <c r="BX116" s="978"/>
      <c r="BY116" s="978"/>
      <c r="BZ116" s="978"/>
      <c r="CA116" s="978" t="s">
        <v>445</v>
      </c>
      <c r="CB116" s="978"/>
      <c r="CC116" s="978"/>
      <c r="CD116" s="978"/>
      <c r="CE116" s="978"/>
      <c r="CF116" s="972" t="s">
        <v>130</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443</v>
      </c>
      <c r="DM116" s="1017"/>
      <c r="DN116" s="1017"/>
      <c r="DO116" s="1017"/>
      <c r="DP116" s="1018"/>
      <c r="DQ116" s="1019" t="s">
        <v>130</v>
      </c>
      <c r="DR116" s="1017"/>
      <c r="DS116" s="1017"/>
      <c r="DT116" s="1017"/>
      <c r="DU116" s="1018"/>
      <c r="DV116" s="1020" t="s">
        <v>443</v>
      </c>
      <c r="DW116" s="1021"/>
      <c r="DX116" s="1021"/>
      <c r="DY116" s="1021"/>
      <c r="DZ116" s="1022"/>
    </row>
    <row r="117" spans="1:130" s="248" customFormat="1" ht="26.25" customHeight="1" x14ac:dyDescent="0.15">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798288</v>
      </c>
      <c r="AB117" s="1035"/>
      <c r="AC117" s="1035"/>
      <c r="AD117" s="1035"/>
      <c r="AE117" s="1036"/>
      <c r="AF117" s="1037">
        <v>804226</v>
      </c>
      <c r="AG117" s="1035"/>
      <c r="AH117" s="1035"/>
      <c r="AI117" s="1035"/>
      <c r="AJ117" s="1036"/>
      <c r="AK117" s="1037">
        <v>751062</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130</v>
      </c>
      <c r="BR117" s="978"/>
      <c r="BS117" s="978"/>
      <c r="BT117" s="978"/>
      <c r="BU117" s="978"/>
      <c r="BV117" s="978" t="s">
        <v>130</v>
      </c>
      <c r="BW117" s="978"/>
      <c r="BX117" s="978"/>
      <c r="BY117" s="978"/>
      <c r="BZ117" s="978"/>
      <c r="CA117" s="978" t="s">
        <v>130</v>
      </c>
      <c r="CB117" s="978"/>
      <c r="CC117" s="978"/>
      <c r="CD117" s="978"/>
      <c r="CE117" s="978"/>
      <c r="CF117" s="972" t="s">
        <v>451</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130</v>
      </c>
      <c r="DM117" s="1017"/>
      <c r="DN117" s="1017"/>
      <c r="DO117" s="1017"/>
      <c r="DP117" s="1018"/>
      <c r="DQ117" s="1019" t="s">
        <v>130</v>
      </c>
      <c r="DR117" s="1017"/>
      <c r="DS117" s="1017"/>
      <c r="DT117" s="1017"/>
      <c r="DU117" s="1018"/>
      <c r="DV117" s="1020" t="s">
        <v>462</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311</v>
      </c>
      <c r="AL118" s="943"/>
      <c r="AM118" s="943"/>
      <c r="AN118" s="943"/>
      <c r="AO118" s="944"/>
      <c r="AP118" s="1029" t="s">
        <v>437</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462</v>
      </c>
      <c r="BR118" s="1056"/>
      <c r="BS118" s="1056"/>
      <c r="BT118" s="1056"/>
      <c r="BU118" s="1056"/>
      <c r="BV118" s="1056" t="s">
        <v>130</v>
      </c>
      <c r="BW118" s="1056"/>
      <c r="BX118" s="1056"/>
      <c r="BY118" s="1056"/>
      <c r="BZ118" s="1056"/>
      <c r="CA118" s="1056" t="s">
        <v>130</v>
      </c>
      <c r="CB118" s="1056"/>
      <c r="CC118" s="1056"/>
      <c r="CD118" s="1056"/>
      <c r="CE118" s="1056"/>
      <c r="CF118" s="972" t="s">
        <v>130</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451</v>
      </c>
      <c r="DM118" s="1017"/>
      <c r="DN118" s="1017"/>
      <c r="DO118" s="1017"/>
      <c r="DP118" s="1018"/>
      <c r="DQ118" s="1019" t="s">
        <v>462</v>
      </c>
      <c r="DR118" s="1017"/>
      <c r="DS118" s="1017"/>
      <c r="DT118" s="1017"/>
      <c r="DU118" s="1018"/>
      <c r="DV118" s="1020" t="s">
        <v>130</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451</v>
      </c>
      <c r="AG119" s="950"/>
      <c r="AH119" s="950"/>
      <c r="AI119" s="950"/>
      <c r="AJ119" s="951"/>
      <c r="AK119" s="952" t="s">
        <v>445</v>
      </c>
      <c r="AL119" s="950"/>
      <c r="AM119" s="950"/>
      <c r="AN119" s="950"/>
      <c r="AO119" s="951"/>
      <c r="AP119" s="953" t="s">
        <v>130</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472</v>
      </c>
      <c r="BP119" s="1064"/>
      <c r="BQ119" s="1055">
        <v>11919993</v>
      </c>
      <c r="BR119" s="1056"/>
      <c r="BS119" s="1056"/>
      <c r="BT119" s="1056"/>
      <c r="BU119" s="1056"/>
      <c r="BV119" s="1056">
        <v>12941994</v>
      </c>
      <c r="BW119" s="1056"/>
      <c r="BX119" s="1056"/>
      <c r="BY119" s="1056"/>
      <c r="BZ119" s="1056"/>
      <c r="CA119" s="1056">
        <v>12920359</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130</v>
      </c>
      <c r="DH119" s="1042"/>
      <c r="DI119" s="1042"/>
      <c r="DJ119" s="1042"/>
      <c r="DK119" s="1043"/>
      <c r="DL119" s="1041" t="s">
        <v>443</v>
      </c>
      <c r="DM119" s="1042"/>
      <c r="DN119" s="1042"/>
      <c r="DO119" s="1042"/>
      <c r="DP119" s="1043"/>
      <c r="DQ119" s="1041" t="s">
        <v>130</v>
      </c>
      <c r="DR119" s="1042"/>
      <c r="DS119" s="1042"/>
      <c r="DT119" s="1042"/>
      <c r="DU119" s="1043"/>
      <c r="DV119" s="1044" t="s">
        <v>443</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130</v>
      </c>
      <c r="AB120" s="1017"/>
      <c r="AC120" s="1017"/>
      <c r="AD120" s="1017"/>
      <c r="AE120" s="1018"/>
      <c r="AF120" s="1019" t="s">
        <v>130</v>
      </c>
      <c r="AG120" s="1017"/>
      <c r="AH120" s="1017"/>
      <c r="AI120" s="1017"/>
      <c r="AJ120" s="1018"/>
      <c r="AK120" s="1019" t="s">
        <v>451</v>
      </c>
      <c r="AL120" s="1017"/>
      <c r="AM120" s="1017"/>
      <c r="AN120" s="1017"/>
      <c r="AO120" s="1018"/>
      <c r="AP120" s="1020" t="s">
        <v>443</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6658782</v>
      </c>
      <c r="BR120" s="985"/>
      <c r="BS120" s="985"/>
      <c r="BT120" s="985"/>
      <c r="BU120" s="985"/>
      <c r="BV120" s="985">
        <v>5389585</v>
      </c>
      <c r="BW120" s="985"/>
      <c r="BX120" s="985"/>
      <c r="BY120" s="985"/>
      <c r="BZ120" s="985"/>
      <c r="CA120" s="985">
        <v>5018458</v>
      </c>
      <c r="CB120" s="985"/>
      <c r="CC120" s="985"/>
      <c r="CD120" s="985"/>
      <c r="CE120" s="985"/>
      <c r="CF120" s="999">
        <v>75.400000000000006</v>
      </c>
      <c r="CG120" s="1000"/>
      <c r="CH120" s="1000"/>
      <c r="CI120" s="1000"/>
      <c r="CJ120" s="1000"/>
      <c r="CK120" s="1065" t="s">
        <v>476</v>
      </c>
      <c r="CL120" s="1066"/>
      <c r="CM120" s="1066"/>
      <c r="CN120" s="1066"/>
      <c r="CO120" s="1067"/>
      <c r="CP120" s="1073" t="s">
        <v>477</v>
      </c>
      <c r="CQ120" s="1074"/>
      <c r="CR120" s="1074"/>
      <c r="CS120" s="1074"/>
      <c r="CT120" s="1074"/>
      <c r="CU120" s="1074"/>
      <c r="CV120" s="1074"/>
      <c r="CW120" s="1074"/>
      <c r="CX120" s="1074"/>
      <c r="CY120" s="1074"/>
      <c r="CZ120" s="1074"/>
      <c r="DA120" s="1074"/>
      <c r="DB120" s="1074"/>
      <c r="DC120" s="1074"/>
      <c r="DD120" s="1074"/>
      <c r="DE120" s="1074"/>
      <c r="DF120" s="1075"/>
      <c r="DG120" s="984" t="s">
        <v>451</v>
      </c>
      <c r="DH120" s="985"/>
      <c r="DI120" s="985"/>
      <c r="DJ120" s="985"/>
      <c r="DK120" s="985"/>
      <c r="DL120" s="985" t="s">
        <v>443</v>
      </c>
      <c r="DM120" s="985"/>
      <c r="DN120" s="985"/>
      <c r="DO120" s="985"/>
      <c r="DP120" s="985"/>
      <c r="DQ120" s="985">
        <v>1664428</v>
      </c>
      <c r="DR120" s="985"/>
      <c r="DS120" s="985"/>
      <c r="DT120" s="985"/>
      <c r="DU120" s="985"/>
      <c r="DV120" s="986">
        <v>25</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130</v>
      </c>
      <c r="AB121" s="1017"/>
      <c r="AC121" s="1017"/>
      <c r="AD121" s="1017"/>
      <c r="AE121" s="1018"/>
      <c r="AF121" s="1019" t="s">
        <v>130</v>
      </c>
      <c r="AG121" s="1017"/>
      <c r="AH121" s="1017"/>
      <c r="AI121" s="1017"/>
      <c r="AJ121" s="1018"/>
      <c r="AK121" s="1019" t="s">
        <v>443</v>
      </c>
      <c r="AL121" s="1017"/>
      <c r="AM121" s="1017"/>
      <c r="AN121" s="1017"/>
      <c r="AO121" s="1018"/>
      <c r="AP121" s="1020" t="s">
        <v>130</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3597578</v>
      </c>
      <c r="BR121" s="978"/>
      <c r="BS121" s="978"/>
      <c r="BT121" s="978"/>
      <c r="BU121" s="978"/>
      <c r="BV121" s="978">
        <v>4048574</v>
      </c>
      <c r="BW121" s="978"/>
      <c r="BX121" s="978"/>
      <c r="BY121" s="978"/>
      <c r="BZ121" s="978"/>
      <c r="CA121" s="978">
        <v>3955512</v>
      </c>
      <c r="CB121" s="978"/>
      <c r="CC121" s="978"/>
      <c r="CD121" s="978"/>
      <c r="CE121" s="978"/>
      <c r="CF121" s="972">
        <v>59.4</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t="s">
        <v>130</v>
      </c>
      <c r="DH121" s="978"/>
      <c r="DI121" s="978"/>
      <c r="DJ121" s="978"/>
      <c r="DK121" s="978"/>
      <c r="DL121" s="978" t="s">
        <v>443</v>
      </c>
      <c r="DM121" s="978"/>
      <c r="DN121" s="978"/>
      <c r="DO121" s="978"/>
      <c r="DP121" s="978"/>
      <c r="DQ121" s="978" t="s">
        <v>130</v>
      </c>
      <c r="DR121" s="978"/>
      <c r="DS121" s="978"/>
      <c r="DT121" s="978"/>
      <c r="DU121" s="978"/>
      <c r="DV121" s="979" t="s">
        <v>130</v>
      </c>
      <c r="DW121" s="979"/>
      <c r="DX121" s="979"/>
      <c r="DY121" s="979"/>
      <c r="DZ121" s="980"/>
    </row>
    <row r="122" spans="1:130" s="248" customFormat="1" ht="26.25" customHeight="1" x14ac:dyDescent="0.15">
      <c r="A122" s="1117"/>
      <c r="B122" s="1004"/>
      <c r="C122" s="974" t="s">
        <v>459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130</v>
      </c>
      <c r="AG122" s="1017"/>
      <c r="AH122" s="1017"/>
      <c r="AI122" s="1017"/>
      <c r="AJ122" s="1018"/>
      <c r="AK122" s="1019" t="s">
        <v>462</v>
      </c>
      <c r="AL122" s="1017"/>
      <c r="AM122" s="1017"/>
      <c r="AN122" s="1017"/>
      <c r="AO122" s="1018"/>
      <c r="AP122" s="1020" t="s">
        <v>462</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4276517</v>
      </c>
      <c r="BR122" s="1056"/>
      <c r="BS122" s="1056"/>
      <c r="BT122" s="1056"/>
      <c r="BU122" s="1056"/>
      <c r="BV122" s="1056">
        <v>3909767</v>
      </c>
      <c r="BW122" s="1056"/>
      <c r="BX122" s="1056"/>
      <c r="BY122" s="1056"/>
      <c r="BZ122" s="1056"/>
      <c r="CA122" s="1056">
        <v>3542776</v>
      </c>
      <c r="CB122" s="1056"/>
      <c r="CC122" s="1056"/>
      <c r="CD122" s="1056"/>
      <c r="CE122" s="1056"/>
      <c r="CF122" s="1076">
        <v>53.2</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t="s">
        <v>130</v>
      </c>
      <c r="DH122" s="978"/>
      <c r="DI122" s="978"/>
      <c r="DJ122" s="978"/>
      <c r="DK122" s="978"/>
      <c r="DL122" s="978" t="s">
        <v>443</v>
      </c>
      <c r="DM122" s="978"/>
      <c r="DN122" s="978"/>
      <c r="DO122" s="978"/>
      <c r="DP122" s="978"/>
      <c r="DQ122" s="978" t="s">
        <v>443</v>
      </c>
      <c r="DR122" s="978"/>
      <c r="DS122" s="978"/>
      <c r="DT122" s="978"/>
      <c r="DU122" s="978"/>
      <c r="DV122" s="979" t="s">
        <v>446</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451</v>
      </c>
      <c r="AG123" s="1017"/>
      <c r="AH123" s="1017"/>
      <c r="AI123" s="1017"/>
      <c r="AJ123" s="1018"/>
      <c r="AK123" s="1019" t="s">
        <v>462</v>
      </c>
      <c r="AL123" s="1017"/>
      <c r="AM123" s="1017"/>
      <c r="AN123" s="1017"/>
      <c r="AO123" s="1018"/>
      <c r="AP123" s="1020" t="s">
        <v>130</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483</v>
      </c>
      <c r="BP123" s="1064"/>
      <c r="BQ123" s="1123">
        <v>14532877</v>
      </c>
      <c r="BR123" s="1124"/>
      <c r="BS123" s="1124"/>
      <c r="BT123" s="1124"/>
      <c r="BU123" s="1124"/>
      <c r="BV123" s="1124">
        <v>13347926</v>
      </c>
      <c r="BW123" s="1124"/>
      <c r="BX123" s="1124"/>
      <c r="BY123" s="1124"/>
      <c r="BZ123" s="1124"/>
      <c r="CA123" s="1124">
        <v>12516746</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t="s">
        <v>443</v>
      </c>
      <c r="DH123" s="1017"/>
      <c r="DI123" s="1017"/>
      <c r="DJ123" s="1017"/>
      <c r="DK123" s="1018"/>
      <c r="DL123" s="1019" t="s">
        <v>446</v>
      </c>
      <c r="DM123" s="1017"/>
      <c r="DN123" s="1017"/>
      <c r="DO123" s="1017"/>
      <c r="DP123" s="1018"/>
      <c r="DQ123" s="1019" t="s">
        <v>451</v>
      </c>
      <c r="DR123" s="1017"/>
      <c r="DS123" s="1017"/>
      <c r="DT123" s="1017"/>
      <c r="DU123" s="1018"/>
      <c r="DV123" s="1020" t="s">
        <v>130</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130</v>
      </c>
      <c r="AB124" s="1017"/>
      <c r="AC124" s="1017"/>
      <c r="AD124" s="1017"/>
      <c r="AE124" s="1018"/>
      <c r="AF124" s="1019" t="s">
        <v>451</v>
      </c>
      <c r="AG124" s="1017"/>
      <c r="AH124" s="1017"/>
      <c r="AI124" s="1017"/>
      <c r="AJ124" s="1018"/>
      <c r="AK124" s="1019" t="s">
        <v>445</v>
      </c>
      <c r="AL124" s="1017"/>
      <c r="AM124" s="1017"/>
      <c r="AN124" s="1017"/>
      <c r="AO124" s="1018"/>
      <c r="AP124" s="1020" t="s">
        <v>130</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451</v>
      </c>
      <c r="BR124" s="1086"/>
      <c r="BS124" s="1086"/>
      <c r="BT124" s="1086"/>
      <c r="BU124" s="1086"/>
      <c r="BV124" s="1086" t="s">
        <v>446</v>
      </c>
      <c r="BW124" s="1086"/>
      <c r="BX124" s="1086"/>
      <c r="BY124" s="1086"/>
      <c r="BZ124" s="1086"/>
      <c r="CA124" s="1086">
        <v>6</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1759938</v>
      </c>
      <c r="DH124" s="1042"/>
      <c r="DI124" s="1042"/>
      <c r="DJ124" s="1042"/>
      <c r="DK124" s="1043"/>
      <c r="DL124" s="1041">
        <v>1843489</v>
      </c>
      <c r="DM124" s="1042"/>
      <c r="DN124" s="1042"/>
      <c r="DO124" s="1042"/>
      <c r="DP124" s="1043"/>
      <c r="DQ124" s="1041" t="s">
        <v>130</v>
      </c>
      <c r="DR124" s="1042"/>
      <c r="DS124" s="1042"/>
      <c r="DT124" s="1042"/>
      <c r="DU124" s="1043"/>
      <c r="DV124" s="1044" t="s">
        <v>130</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130</v>
      </c>
      <c r="AB125" s="1017"/>
      <c r="AC125" s="1017"/>
      <c r="AD125" s="1017"/>
      <c r="AE125" s="1018"/>
      <c r="AF125" s="1019" t="s">
        <v>130</v>
      </c>
      <c r="AG125" s="1017"/>
      <c r="AH125" s="1017"/>
      <c r="AI125" s="1017"/>
      <c r="AJ125" s="1018"/>
      <c r="AK125" s="1019" t="s">
        <v>130</v>
      </c>
      <c r="AL125" s="1017"/>
      <c r="AM125" s="1017"/>
      <c r="AN125" s="1017"/>
      <c r="AO125" s="1018"/>
      <c r="AP125" s="1020" t="s">
        <v>130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130</v>
      </c>
      <c r="DH125" s="985"/>
      <c r="DI125" s="985"/>
      <c r="DJ125" s="985"/>
      <c r="DK125" s="985"/>
      <c r="DL125" s="985" t="s">
        <v>130</v>
      </c>
      <c r="DM125" s="985"/>
      <c r="DN125" s="985"/>
      <c r="DO125" s="985"/>
      <c r="DP125" s="985"/>
      <c r="DQ125" s="985" t="s">
        <v>130</v>
      </c>
      <c r="DR125" s="985"/>
      <c r="DS125" s="985"/>
      <c r="DT125" s="985"/>
      <c r="DU125" s="985"/>
      <c r="DV125" s="986" t="s">
        <v>130</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462</v>
      </c>
      <c r="AB126" s="1017"/>
      <c r="AC126" s="1017"/>
      <c r="AD126" s="1017"/>
      <c r="AE126" s="1018"/>
      <c r="AF126" s="1019" t="s">
        <v>130</v>
      </c>
      <c r="AG126" s="1017"/>
      <c r="AH126" s="1017"/>
      <c r="AI126" s="1017"/>
      <c r="AJ126" s="1018"/>
      <c r="AK126" s="1019" t="s">
        <v>130</v>
      </c>
      <c r="AL126" s="1017"/>
      <c r="AM126" s="1017"/>
      <c r="AN126" s="1017"/>
      <c r="AO126" s="1018"/>
      <c r="AP126" s="1020" t="s">
        <v>130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130</v>
      </c>
      <c r="DH126" s="978"/>
      <c r="DI126" s="978"/>
      <c r="DJ126" s="978"/>
      <c r="DK126" s="978"/>
      <c r="DL126" s="978" t="s">
        <v>130</v>
      </c>
      <c r="DM126" s="978"/>
      <c r="DN126" s="978"/>
      <c r="DO126" s="978"/>
      <c r="DP126" s="978"/>
      <c r="DQ126" s="978" t="s">
        <v>130</v>
      </c>
      <c r="DR126" s="978"/>
      <c r="DS126" s="978"/>
      <c r="DT126" s="978"/>
      <c r="DU126" s="978"/>
      <c r="DV126" s="979" t="s">
        <v>130</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635</v>
      </c>
      <c r="AB127" s="1017"/>
      <c r="AC127" s="1017"/>
      <c r="AD127" s="1017"/>
      <c r="AE127" s="1018"/>
      <c r="AF127" s="1019">
        <v>676</v>
      </c>
      <c r="AG127" s="1017"/>
      <c r="AH127" s="1017"/>
      <c r="AI127" s="1017"/>
      <c r="AJ127" s="1018"/>
      <c r="AK127" s="1019">
        <v>717</v>
      </c>
      <c r="AL127" s="1017"/>
      <c r="AM127" s="1017"/>
      <c r="AN127" s="1017"/>
      <c r="AO127" s="1018"/>
      <c r="AP127" s="1020">
        <v>0</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443</v>
      </c>
      <c r="DH127" s="978"/>
      <c r="DI127" s="978"/>
      <c r="DJ127" s="978"/>
      <c r="DK127" s="978"/>
      <c r="DL127" s="978" t="s">
        <v>130</v>
      </c>
      <c r="DM127" s="978"/>
      <c r="DN127" s="978"/>
      <c r="DO127" s="978"/>
      <c r="DP127" s="978"/>
      <c r="DQ127" s="978" t="s">
        <v>462</v>
      </c>
      <c r="DR127" s="978"/>
      <c r="DS127" s="978"/>
      <c r="DT127" s="978"/>
      <c r="DU127" s="978"/>
      <c r="DV127" s="979" t="s">
        <v>130</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205243</v>
      </c>
      <c r="AB128" s="1106"/>
      <c r="AC128" s="1106"/>
      <c r="AD128" s="1106"/>
      <c r="AE128" s="1107"/>
      <c r="AF128" s="1108">
        <v>299449</v>
      </c>
      <c r="AG128" s="1106"/>
      <c r="AH128" s="1106"/>
      <c r="AI128" s="1106"/>
      <c r="AJ128" s="1107"/>
      <c r="AK128" s="1108">
        <v>215238</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445</v>
      </c>
      <c r="BG128" s="1113"/>
      <c r="BH128" s="1113"/>
      <c r="BI128" s="1113"/>
      <c r="BJ128" s="1113"/>
      <c r="BK128" s="1113"/>
      <c r="BL128" s="1114"/>
      <c r="BM128" s="1112">
        <v>14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443</v>
      </c>
      <c r="DH128" s="1098"/>
      <c r="DI128" s="1098"/>
      <c r="DJ128" s="1098"/>
      <c r="DK128" s="1098"/>
      <c r="DL128" s="1098" t="s">
        <v>500</v>
      </c>
      <c r="DM128" s="1098"/>
      <c r="DN128" s="1098"/>
      <c r="DO128" s="1098"/>
      <c r="DP128" s="1098"/>
      <c r="DQ128" s="1098" t="s">
        <v>446</v>
      </c>
      <c r="DR128" s="1098"/>
      <c r="DS128" s="1098"/>
      <c r="DT128" s="1098"/>
      <c r="DU128" s="1098"/>
      <c r="DV128" s="1099" t="s">
        <v>130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6890269</v>
      </c>
      <c r="AB129" s="1017"/>
      <c r="AC129" s="1017"/>
      <c r="AD129" s="1017"/>
      <c r="AE129" s="1018"/>
      <c r="AF129" s="1019">
        <v>7040581</v>
      </c>
      <c r="AG129" s="1017"/>
      <c r="AH129" s="1017"/>
      <c r="AI129" s="1017"/>
      <c r="AJ129" s="1018"/>
      <c r="AK129" s="1019">
        <v>7129431</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446</v>
      </c>
      <c r="BG129" s="1127"/>
      <c r="BH129" s="1127"/>
      <c r="BI129" s="1127"/>
      <c r="BJ129" s="1127"/>
      <c r="BK129" s="1127"/>
      <c r="BL129" s="1128"/>
      <c r="BM129" s="1126">
        <v>19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541730</v>
      </c>
      <c r="AB130" s="1017"/>
      <c r="AC130" s="1017"/>
      <c r="AD130" s="1017"/>
      <c r="AE130" s="1018"/>
      <c r="AF130" s="1019">
        <v>496720</v>
      </c>
      <c r="AG130" s="1017"/>
      <c r="AH130" s="1017"/>
      <c r="AI130" s="1017"/>
      <c r="AJ130" s="1018"/>
      <c r="AK130" s="1019">
        <v>471860</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0.6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6348539</v>
      </c>
      <c r="AB131" s="1042"/>
      <c r="AC131" s="1042"/>
      <c r="AD131" s="1042"/>
      <c r="AE131" s="1043"/>
      <c r="AF131" s="1041">
        <v>6543861</v>
      </c>
      <c r="AG131" s="1042"/>
      <c r="AH131" s="1042"/>
      <c r="AI131" s="1042"/>
      <c r="AJ131" s="1043"/>
      <c r="AK131" s="1041">
        <v>6657571</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v>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0.80829620800000002</v>
      </c>
      <c r="AB132" s="1158"/>
      <c r="AC132" s="1158"/>
      <c r="AD132" s="1158"/>
      <c r="AE132" s="1159"/>
      <c r="AF132" s="1160">
        <v>0.12312303099999999</v>
      </c>
      <c r="AG132" s="1158"/>
      <c r="AH132" s="1158"/>
      <c r="AI132" s="1158"/>
      <c r="AJ132" s="1159"/>
      <c r="AK132" s="1160">
        <v>0.96077082800000002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0.8</v>
      </c>
      <c r="AB133" s="1141"/>
      <c r="AC133" s="1141"/>
      <c r="AD133" s="1141"/>
      <c r="AE133" s="1142"/>
      <c r="AF133" s="1140">
        <v>0.6</v>
      </c>
      <c r="AG133" s="1141"/>
      <c r="AH133" s="1141"/>
      <c r="AI133" s="1141"/>
      <c r="AJ133" s="1142"/>
      <c r="AK133" s="1140">
        <v>0.6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rwwjKh+/2KhR4106I9wq/ljGodkfXIOhC+rDtM+jacODILoEg/HLNywc5hk5FC3K0M074KagIrvyoTHFuurEQ==" saltValue="rRP2nXo7FUMD54Sa/eV8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63" zoomScale="90" zoomScaleNormal="85" zoomScaleSheetLayoutView="90" workbookViewId="0">
      <selection activeCell="AP50" sqref="AP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agrdbfBUzS1u5Rqw00YnQz0vZuYNAaQ8+SioNJmQhvapklpoqMfN2Lsn2TG7Or0vbYeY5TPBDCv0mi80xYCbg==" saltValue="dCUoaVnG3XN/oobAXLqI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2Sm2yuAwqJeJjoBVofsMDS4vvR7o8wcFVeiF8DZhYD9zwCrsTupkWV4g43XvCbvOUdOp7ew/jrD8scmZMp3jg==" saltValue="wNAJjKuA5Qr7sxrouzuv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2292967</v>
      </c>
      <c r="AP9" s="314">
        <v>70406</v>
      </c>
      <c r="AQ9" s="315">
        <v>63681</v>
      </c>
      <c r="AR9" s="316">
        <v>10.6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130668</v>
      </c>
      <c r="AP10" s="317">
        <v>4012</v>
      </c>
      <c r="AQ10" s="318">
        <v>8003</v>
      </c>
      <c r="AR10" s="319">
        <v>-49.9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v>94621</v>
      </c>
      <c r="AP11" s="317">
        <v>2905</v>
      </c>
      <c r="AQ11" s="318">
        <v>360</v>
      </c>
      <c r="AR11" s="319">
        <v>706.9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523</v>
      </c>
      <c r="AP12" s="317" t="s">
        <v>523</v>
      </c>
      <c r="AQ12" s="318">
        <v>18</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102288</v>
      </c>
      <c r="AP13" s="317">
        <v>3141</v>
      </c>
      <c r="AQ13" s="318">
        <v>2539</v>
      </c>
      <c r="AR13" s="319">
        <v>23.7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19139</v>
      </c>
      <c r="AP14" s="317">
        <v>588</v>
      </c>
      <c r="AQ14" s="318">
        <v>1117</v>
      </c>
      <c r="AR14" s="319">
        <v>-47.4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-150218</v>
      </c>
      <c r="AP15" s="317">
        <v>-4612</v>
      </c>
      <c r="AQ15" s="318">
        <v>-4412</v>
      </c>
      <c r="AR15" s="319">
        <v>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2489465</v>
      </c>
      <c r="AP16" s="317">
        <v>76439</v>
      </c>
      <c r="AQ16" s="318">
        <v>71307</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6.33</v>
      </c>
      <c r="AP21" s="331">
        <v>6.49</v>
      </c>
      <c r="AQ21" s="332">
        <v>-0.16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99.8</v>
      </c>
      <c r="AP22" s="336">
        <v>97.2</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516027</v>
      </c>
      <c r="AP32" s="345">
        <v>15845</v>
      </c>
      <c r="AQ32" s="346">
        <v>31105</v>
      </c>
      <c r="AR32" s="347">
        <v>-49.1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523</v>
      </c>
      <c r="AP34" s="345" t="s">
        <v>523</v>
      </c>
      <c r="AQ34" s="346">
        <v>0</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95350</v>
      </c>
      <c r="AP35" s="345">
        <v>2928</v>
      </c>
      <c r="AQ35" s="346">
        <v>8747</v>
      </c>
      <c r="AR35" s="347">
        <v>-66.5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138968</v>
      </c>
      <c r="AP36" s="345">
        <v>4267</v>
      </c>
      <c r="AQ36" s="346">
        <v>2193</v>
      </c>
      <c r="AR36" s="347">
        <v>94.6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v>717</v>
      </c>
      <c r="AP37" s="345">
        <v>22</v>
      </c>
      <c r="AQ37" s="346">
        <v>863</v>
      </c>
      <c r="AR37" s="347">
        <v>-97.5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-215238</v>
      </c>
      <c r="AP39" s="345">
        <v>-6609</v>
      </c>
      <c r="AQ39" s="346">
        <v>-3092</v>
      </c>
      <c r="AR39" s="347">
        <v>113.7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-471860</v>
      </c>
      <c r="AP40" s="345">
        <v>-14488</v>
      </c>
      <c r="AQ40" s="346">
        <v>-27116</v>
      </c>
      <c r="AR40" s="347">
        <v>-46.6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63964</v>
      </c>
      <c r="AP41" s="345">
        <v>1964</v>
      </c>
      <c r="AQ41" s="346">
        <v>12702</v>
      </c>
      <c r="AR41" s="347">
        <v>-84.5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2268611</v>
      </c>
      <c r="AN51" s="367">
        <v>67286</v>
      </c>
      <c r="AO51" s="368">
        <v>19.100000000000001</v>
      </c>
      <c r="AP51" s="369">
        <v>47738</v>
      </c>
      <c r="AQ51" s="370">
        <v>-4.4000000000000004</v>
      </c>
      <c r="AR51" s="371">
        <v>23.5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2153145</v>
      </c>
      <c r="AN52" s="375">
        <v>63861</v>
      </c>
      <c r="AO52" s="376">
        <v>33</v>
      </c>
      <c r="AP52" s="377">
        <v>24937</v>
      </c>
      <c r="AQ52" s="378">
        <v>-5.5</v>
      </c>
      <c r="AR52" s="379">
        <v>38.5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2583202</v>
      </c>
      <c r="AN53" s="367">
        <v>77037</v>
      </c>
      <c r="AO53" s="368">
        <v>14.5</v>
      </c>
      <c r="AP53" s="369">
        <v>52191</v>
      </c>
      <c r="AQ53" s="370">
        <v>9.3000000000000007</v>
      </c>
      <c r="AR53" s="371">
        <v>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2098240</v>
      </c>
      <c r="AN54" s="375">
        <v>62574</v>
      </c>
      <c r="AO54" s="376">
        <v>-2</v>
      </c>
      <c r="AP54" s="377">
        <v>24843</v>
      </c>
      <c r="AQ54" s="378">
        <v>-0.4</v>
      </c>
      <c r="AR54" s="379">
        <v>-1.6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3198169</v>
      </c>
      <c r="AN55" s="367">
        <v>96293</v>
      </c>
      <c r="AO55" s="368">
        <v>25</v>
      </c>
      <c r="AP55" s="369">
        <v>47387</v>
      </c>
      <c r="AQ55" s="370">
        <v>-9.1999999999999993</v>
      </c>
      <c r="AR55" s="371">
        <v>34.200000000000003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2249217</v>
      </c>
      <c r="AN56" s="375">
        <v>67721</v>
      </c>
      <c r="AO56" s="376">
        <v>8.1999999999999993</v>
      </c>
      <c r="AP56" s="377">
        <v>24928</v>
      </c>
      <c r="AQ56" s="378">
        <v>0.3</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3971166</v>
      </c>
      <c r="AN57" s="367">
        <v>120984</v>
      </c>
      <c r="AO57" s="368">
        <v>25.6</v>
      </c>
      <c r="AP57" s="369">
        <v>51264</v>
      </c>
      <c r="AQ57" s="370">
        <v>8.1999999999999993</v>
      </c>
      <c r="AR57" s="371">
        <v>17.399999999999999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1521985</v>
      </c>
      <c r="AN58" s="375">
        <v>46368</v>
      </c>
      <c r="AO58" s="376">
        <v>-31.5</v>
      </c>
      <c r="AP58" s="377">
        <v>26040</v>
      </c>
      <c r="AQ58" s="378">
        <v>4.5</v>
      </c>
      <c r="AR58" s="379">
        <v>-36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2401695</v>
      </c>
      <c r="AN59" s="367">
        <v>73744</v>
      </c>
      <c r="AO59" s="368">
        <v>-39</v>
      </c>
      <c r="AP59" s="369">
        <v>52068</v>
      </c>
      <c r="AQ59" s="370">
        <v>1.6</v>
      </c>
      <c r="AR59" s="371">
        <v>-40.6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1583655</v>
      </c>
      <c r="AN60" s="375">
        <v>48626</v>
      </c>
      <c r="AO60" s="376">
        <v>4.9000000000000004</v>
      </c>
      <c r="AP60" s="377">
        <v>26936</v>
      </c>
      <c r="AQ60" s="378">
        <v>3.4</v>
      </c>
      <c r="AR60" s="379">
        <v>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2884569</v>
      </c>
      <c r="AN61" s="382">
        <v>87069</v>
      </c>
      <c r="AO61" s="383">
        <v>9</v>
      </c>
      <c r="AP61" s="384">
        <v>50130</v>
      </c>
      <c r="AQ61" s="385">
        <v>1.1000000000000001</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1921248</v>
      </c>
      <c r="AN62" s="375">
        <v>57830</v>
      </c>
      <c r="AO62" s="376">
        <v>2.5</v>
      </c>
      <c r="AP62" s="377">
        <v>25537</v>
      </c>
      <c r="AQ62" s="378">
        <v>0.5</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hAGDL76/lMYpf2Tbjd/sxoQGo0iJ8lfnjbxeE+5GNLAETkdtvIOYd4rQKI1/GgfeI7N99Ph0fMrvZIji0v/2g==" saltValue="7l72koqkm+uyvOrhd7zV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I9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zg8p//G8pW4/q9H8aUOQLI65fu8rGYDeHQS68JeGGr9jsEfhx3CWOzmEWGXQxALmu7LcViuKZplhLGd6aOsdww==" saltValue="Gaq5XlTRc3qtPMuSn75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M94"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DBOEan4/COldr+iTlSvxyuYaz6cL0XWbADfbozhup36F7CAL42aYWTmh+zTsbQeKCEuBae51wVllpblPELxD8A==" saltValue="HYTVxvThZg+8YH5IxFOT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0" zoomScale="70" zoomScaleNormal="70" zoomScaleSheetLayoutView="100" workbookViewId="0">
      <selection activeCell="H46" sqref="H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34.200000000000003</v>
      </c>
      <c r="G47" s="12">
        <v>31.03</v>
      </c>
      <c r="H47" s="12">
        <v>28.9</v>
      </c>
      <c r="I47" s="12">
        <v>21.02</v>
      </c>
      <c r="J47" s="13">
        <v>14.37</v>
      </c>
    </row>
    <row r="48" spans="2:10" ht="57.75" customHeight="1" x14ac:dyDescent="0.15">
      <c r="B48" s="14"/>
      <c r="C48" s="1202" t="s">
        <v>4</v>
      </c>
      <c r="D48" s="1202"/>
      <c r="E48" s="1203"/>
      <c r="F48" s="15">
        <v>7</v>
      </c>
      <c r="G48" s="16">
        <v>5.89</v>
      </c>
      <c r="H48" s="16">
        <v>2.72</v>
      </c>
      <c r="I48" s="16">
        <v>3.78</v>
      </c>
      <c r="J48" s="17">
        <v>5.45</v>
      </c>
    </row>
    <row r="49" spans="2:10" ht="57.75" customHeight="1" thickBot="1" x14ac:dyDescent="0.2">
      <c r="B49" s="18"/>
      <c r="C49" s="1204" t="s">
        <v>5</v>
      </c>
      <c r="D49" s="1204"/>
      <c r="E49" s="1205"/>
      <c r="F49" s="19" t="s">
        <v>569</v>
      </c>
      <c r="G49" s="20" t="s">
        <v>570</v>
      </c>
      <c r="H49" s="20" t="s">
        <v>571</v>
      </c>
      <c r="I49" s="20" t="s">
        <v>572</v>
      </c>
      <c r="J49" s="21" t="s">
        <v>573</v>
      </c>
    </row>
    <row r="50" spans="2:10" ht="13.5" customHeight="1" x14ac:dyDescent="0.15"/>
  </sheetData>
  <sheetProtection algorithmName="SHA-512" hashValue="ofN/ig8rtthqCx8hHYD6cWkpwTSeZXniXO4/2gshomqLp1pj2fxb2KGya11JRfhUlg3dbDX8nsv/S8aa/jsTEg==" saltValue="BmE6+qdFzeEbXcsv4NG2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2022-03-03T06:36:55Z</cp:lastPrinted>
  <dcterms:created xsi:type="dcterms:W3CDTF">2022-02-02T04:36:14Z</dcterms:created>
  <dcterms:modified xsi:type="dcterms:W3CDTF">2022-03-06T23:31:58Z</dcterms:modified>
  <cp:category/>
</cp:coreProperties>
</file>