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<sst xmlns="http://schemas.openxmlformats.org/spreadsheetml/2006/main" count="1076" uniqueCount="564">
  <si>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</si>
  <si>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</si>
  <si>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</si>
  <si>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</si>
  <si>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</si>
  <si>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</si>
  <si>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</si>
  <si>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</si>
  <si>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</si>
  <si>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</si>
  <si>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</si>
  <si>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</si>
  <si>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</si>
  <si>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</si>
  <si>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</si>
  <si>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</si>
  <si>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</si>
  <si>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</si>
  <si>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</si>
  <si>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</si>
  <si>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</si>
  <si>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</si>
  <si>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</si>
  <si>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</si>
  <si>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</si>
  <si>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</si>
  <si>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</si>
  <si>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</si>
  <si>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</si>
  <si>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</si>
  <si>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</si>
  <si>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</si>
  <si>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</si>
  <si>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</si>
  <si>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</si>
  <si>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</si>
  <si>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</si>
  <si>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</si>
  <si>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</si>
  <si>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</si>
  <si>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</si>
  <si>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</si>
  <si>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</si>
  <si>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</si>
  <si>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</si>
  <si>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</si>
  <si>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</si>
  <si>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</si>
  <si>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</si>
  <si>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</si>
  <si>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</si>
  <si>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</si>
  <si>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</si>
  <si>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</si>
  <si>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</si>
  <si>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</si>
  <si>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</si>
  <si>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</si>
  <si>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</si>
  <si>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</si>
  <si>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</si>
  <si>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</si>
  <si>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</si>
  <si>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</si>
  <si>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</si>
  <si>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</si>
  <si>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</si>
  <si>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</si>
  <si>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</si>
  <si>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</si>
  <si>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</si>
  <si>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</si>
  <si>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</si>
  <si>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</si>
  <si>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</si>
  <si>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</si>
  <si>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</si>
  <si>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</si>
  <si>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</si>
  <si>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</si>
  <si>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</si>
  <si>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</si>
  <si>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</si>
  <si>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</si>
  <si>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</si>
  <si>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</si>
  <si>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</si>
  <si>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</si>
  <si>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</si>
  <si>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</si>
  <si>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</si>
  <si>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</si>
  <si>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</si>
  <si>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</si>
  <si>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</si>
  <si>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</si>
  <si>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</si>
  <si>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</si>
  <si>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</si>
  <si>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</si>
  <si>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</si>
  <si>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</si>
  <si>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</si>
  <si>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</si>
  <si>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</si>
  <si>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</si>
  <si>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</si>
  <si>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</si>
  <si>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</si>
  <si>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</si>
  <si>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</si>
  <si>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</si>
  <si>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</si>
  <si>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</si>
  <si>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</si>
  <si>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</si>
  <si>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</si>
  <si>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</si>
  <si>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</si>
  <si>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</si>
  <si>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</si>
  <si>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</si>
  <si>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</si>
  <si>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</si>
  <si>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</si>
  <si>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</si>
  <si>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</si>
  <si>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</si>
  <si>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</si>
  <si>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</si>
  <si>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</si>
  <si>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</si>
  <si>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</si>
  <si>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</si>
  <si>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</si>
  <si>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</si>
  <si>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</si>
  <si>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</si>
  <si>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</si>
  <si>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</si>
  <si>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</si>
  <si>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</si>
  <si>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</si>
  <si>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</si>
  <si>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</si>
  <si>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</si>
  <si>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</si>
  <si>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</si>
  <si>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</si>
  <si>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</si>
  <si>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</si>
  <si>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</si>
  <si>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</si>
  <si>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</si>
  <si>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</si>
  <si>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</si>
  <si>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</si>
  <si>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</si>
  <si>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</si>
  <si>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</si>
  <si>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</si>
  <si>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</si>
  <si>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</si>
  <si>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</si>
  <si>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</si>
  <si>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</si>
  <si>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</si>
  <si>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</si>
  <si>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</si>
  <si>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</si>
  <si>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</si>
  <si>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</si>
  <si>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</si>
  <si>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</si>
  <si>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</si>
  <si>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</si>
  <si>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</si>
  <si>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</si>
  <si>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</si>
  <si>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</si>
  <si>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</si>
  <si>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</si>
  <si>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</si>
  <si>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</si>
  <si>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</si>
  <si>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</si>
  <si>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</si>
  <si>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</si>
  <si>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</si>
  <si>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</si>
  <si>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</si>
  <si>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</si>
  <si>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</si>
  <si>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</si>
  <si>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</si>
  <si>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</si>
  <si>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</si>
  <si>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</si>
  <si>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東京都瑞穂町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</si>
  <si>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</si>
  <si>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</si>
  <si>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</si>
  <si>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</si>
  <si>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</si>
  <si>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</si>
  <si>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</si>
  <si>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</si>
  <si>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</si>
  <si>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</si>
  <si>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</si>
  <si>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</si>
  <si>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</si>
  <si>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</si>
  <si>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</si>
  <si>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</si>
  <si>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</si>
  <si>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</si>
  <si>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</si>
  <si>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</si>
  <si>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</si>
  <si>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</si>
  <si>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</si>
  <si>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</si>
  <si>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</si>
  <si>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</si>
  <si>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</si>
  <si>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</si>
  <si>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</si>
  <si>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</si>
  <si>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</si>
  <si>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</si>
  <si>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</si>
  <si>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</si>
  <si>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</si>
  <si>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</si>
  <si>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</si>
  <si>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</si>
  <si>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</si>
  <si>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</si>
  <si>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</si>
  <si>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</si>
  <si>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</si>
  <si>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</si>
  <si>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</si>
  <si>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</si>
  <si>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</si>
  <si>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</si>
  <si>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</si>
  <si>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</si>
  <si>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</si>
  <si>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</si>
  <si>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</si>
  <si>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</si>
  <si>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</si>
  <si>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</si>
  <si>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</si>
  <si>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</si>
  <si>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</si>
  <si>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</si>
  <si>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</si>
  <si>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</si>
  <si>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</si>
  <si>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</si>
  <si>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</si>
  <si>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</si>
  <si>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</si>
  <si>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</si>
  <si>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</si>
  <si>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</si>
  <si>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</si>
  <si>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</si>
  <si>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</si>
  <si>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</si>
  <si>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</si>
  <si>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</si>
  <si>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</si>
  <si>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</si>
  <si>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</si>
  <si>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</si>
  <si>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</si>
  <si>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</si>
  <si>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</si>
  <si>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</si>
  <si>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</si>
  <si>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</si>
  <si>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</si>
  <si>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</si>
  <si>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</si>
  <si>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</si>
  <si>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</si>
  <si>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</si>
  <si>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</si>
  <si>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</si>
  <si>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</si>
  <si>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</si>
  <si>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</si>
  <si>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</si>
  <si>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</si>
  <si>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</si>
  <si>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</si>
  <si>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</si>
  <si>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</si>
  <si>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</si>
  <si>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</si>
  <si>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</si>
  <si>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</si>
  <si>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</si>
  <si>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</si>
  <si>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</si>
  <si>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</si>
  <si>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</si>
  <si>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</si>
  <si>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</si>
  <si>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</si>
  <si>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</si>
  <si>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</si>
  <si>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</si>
  <si>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</si>
  <si>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</si>
  <si>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</si>
  <si>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</si>
  <si>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</si>
  <si>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</si>
  <si>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</si>
  <si>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</si>
  <si>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</si>
  <si>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</si>
  <si>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</si>
  <si>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</si>
  <si>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</si>
  <si>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</si>
  <si>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</si>
  <si>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</si>
  <si>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</si>
  <si>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</si>
  <si>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</si>
  <si>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</si>
  <si>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</si>
  <si>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</si>
  <si>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</si>
  <si>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</si>
  <si>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</si>
  <si>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</si>
  <si>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</si>
  <si>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</si>
  <si>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</si>
  <si>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</si>
  <si>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東京都瑞穂町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</si>
  <si>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</si>
  <si>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</si>
  <si>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</si>
  <si>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</si>
  <si>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</si>
  <si>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</si>
  <si>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</si>
  <si>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</si>
  <si>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</si>
  <si>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</si>
  <si>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</si>
  <si>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</si>
  <si>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</si>
  <si>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</si>
  <si>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</si>
  <si>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</si>
  <si>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</si>
  <si>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</si>
  <si>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</si>
  <si>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</si>
  <si>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福生都市計画瑞穂町箱根ケ崎駅西土地区画整理事業特別会計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</si>
  <si>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</si>
  <si>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</si>
  <si>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</si>
  <si>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</si>
  <si>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</si>
  <si>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</si>
  <si>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</si>
  <si>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</si>
  <si>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</si>
  <si>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</si>
  <si>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</si>
  <si>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</si>
  <si>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</si>
  <si>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瑞穂町国民健康保険特別会計</t>
    <phoneticPr fontId="5"/>
  </si>
  <si>
    <t>瑞穂町介護保険特別会計</t>
    <phoneticPr fontId="5"/>
  </si>
  <si>
    <t>瑞穂町後期高齢者医療特別会計</t>
    <phoneticPr fontId="5"/>
  </si>
  <si>
    <t>瑞穂町下水道事業特別会計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</si>
  <si>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</si>
  <si>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</si>
  <si>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</si>
  <si>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</si>
  <si>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</si>
  <si>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</si>
  <si>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</si>
  <si>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</si>
  <si>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</si>
  <si>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</si>
  <si>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</si>
  <si>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</si>
  <si>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</si>
  <si>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</si>
  <si>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</si>
  <si>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</si>
  <si>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</si>
  <si>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</si>
  <si>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</si>
  <si>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</si>
  <si>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</si>
  <si>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</si>
  <si>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</si>
  <si>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</si>
  <si>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</si>
  <si>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</si>
  <si>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</si>
  <si>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</si>
  <si>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</si>
  <si>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</si>
  <si>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</si>
  <si>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</si>
  <si>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</si>
  <si>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</si>
  <si>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</si>
  <si>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</si>
  <si>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</si>
  <si>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</si>
  <si>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</si>
  <si>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</si>
  <si>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</si>
  <si>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</si>
  <si>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</si>
  <si>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</si>
  <si>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</si>
  <si>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</si>
  <si>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</si>
  <si>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</si>
  <si>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</si>
  <si>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</si>
  <si>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</si>
  <si>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</si>
  <si>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</si>
  <si>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</si>
  <si>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</si>
  <si>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</si>
  <si>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</si>
  <si>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</si>
  <si>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</si>
  <si>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</si>
  <si>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</si>
  <si>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</si>
  <si>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</si>
  <si>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</si>
  <si>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</si>
  <si>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</si>
  <si>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</si>
  <si>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</si>
  <si>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</si>
  <si>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</si>
  <si>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</si>
  <si>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</si>
  <si>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</si>
  <si>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</si>
  <si>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</si>
  <si>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</si>
  <si>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</si>
  <si>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</si>
  <si>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</si>
  <si>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</si>
  <si>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</si>
  <si>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</si>
  <si>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</si>
  <si>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</si>
  <si>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</si>
  <si>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</si>
  <si>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</si>
  <si>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</si>
  <si>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</si>
  <si>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</si>
  <si>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</si>
  <si>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</si>
  <si>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</si>
  <si>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</si>
  <si>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</si>
  <si>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</si>
  <si>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</si>
  <si>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</si>
  <si>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</si>
  <si>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</si>
  <si>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</si>
  <si>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</si>
  <si>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</si>
  <si>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</si>
  <si>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</si>
  <si>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</si>
  <si>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</si>
  <si>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</si>
  <si>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</si>
  <si>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</si>
  <si>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</si>
  <si>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</si>
  <si>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</si>
  <si>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</si>
  <si>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</si>
  <si>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</si>
  <si>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</si>
  <si>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</si>
  <si>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</si>
  <si>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</si>
  <si>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</si>
  <si>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</si>
  <si>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</si>
  <si>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</si>
  <si>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</si>
  <si>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</si>
  <si>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</si>
  <si>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</si>
  <si>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</si>
  <si>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</si>
  <si>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</si>
  <si>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</si>
  <si>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</si>
  <si>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</si>
  <si>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</si>
  <si>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</si>
  <si>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1.35</t>
  </si>
  <si>
    <t>▲ 1.07</t>
  </si>
  <si>
    <t>▲ 1.63</t>
  </si>
  <si>
    <t>▲ 1.81</t>
  </si>
  <si>
    <t>一般会計</t>
  </si>
  <si>
    <t>瑞穂町国民健康保険特別会計</t>
  </si>
  <si>
    <t>瑞穂町介護保険特別会計</t>
  </si>
  <si>
    <t>瑞穂町下水道事業特別会計</t>
  </si>
  <si>
    <t>福生都市計画瑞穂町箱根ケ崎駅西土地区画整理事業特別会計</t>
  </si>
  <si>
    <t>瑞穂町後期高齢者医療特別会計</t>
  </si>
  <si>
    <t>その他会計（赤字）</t>
  </si>
  <si>
    <t>その他会計（黒字）</t>
  </si>
  <si>
    <t>-</t>
    <phoneticPr fontId="2"/>
  </si>
  <si>
    <t>福生病院組合</t>
    <rPh sb="0" eb="2">
      <t>フッサ</t>
    </rPh>
    <rPh sb="2" eb="4">
      <t>ビョウイン</t>
    </rPh>
    <rPh sb="4" eb="6">
      <t>クミアイ</t>
    </rPh>
    <phoneticPr fontId="30"/>
  </si>
  <si>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30"/>
  </si>
  <si>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</si>
  <si>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東京たま広域資源循環組合</t>
    <rPh sb="0" eb="2">
      <t>トウキョウ</t>
    </rPh>
    <rPh sb="4" eb="6">
      <t>コウイキ</t>
    </rPh>
    <rPh sb="6" eb="8">
      <t>シゲン</t>
    </rPh>
    <rPh sb="8" eb="10">
      <t>ジュンカン</t>
    </rPh>
    <rPh sb="10" eb="12">
      <t>クミアイ</t>
    </rPh>
    <phoneticPr fontId="30"/>
  </si>
  <si>
    <t>瑞穂斎場組合</t>
    <rPh sb="0" eb="2">
      <t>ミズホ</t>
    </rPh>
    <rPh sb="2" eb="4">
      <t>サイジョウ</t>
    </rPh>
    <rPh sb="4" eb="6">
      <t>クミアイ</t>
    </rPh>
    <phoneticPr fontId="30"/>
  </si>
  <si>
    <t>西多摩衛生組合</t>
    <rPh sb="0" eb="3">
      <t>ニシタマ</t>
    </rPh>
    <rPh sb="3" eb="5">
      <t>エイセイ</t>
    </rPh>
    <rPh sb="5" eb="7">
      <t>クミアイ</t>
    </rPh>
    <phoneticPr fontId="30"/>
  </si>
  <si>
    <t>羽村・瑞穂地区学校給食組合</t>
    <rPh sb="0" eb="2">
      <t>ハムラ</t>
    </rPh>
    <rPh sb="3" eb="5">
      <t>ミズホ</t>
    </rPh>
    <rPh sb="5" eb="7">
      <t>チク</t>
    </rPh>
    <rPh sb="7" eb="9">
      <t>ガッコウ</t>
    </rPh>
    <rPh sb="9" eb="11">
      <t>キュウショク</t>
    </rPh>
    <rPh sb="11" eb="13">
      <t>クミアイ</t>
    </rPh>
    <phoneticPr fontId="30"/>
  </si>
  <si>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30"/>
  </si>
  <si>
    <t>東京市町村総合事務組合（東京都市町村民交通災害共済事業）</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phoneticPr fontId="30"/>
  </si>
  <si>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30"/>
  </si>
  <si>
    <t>東京都市町村職員退職手当組合</t>
    <rPh sb="0" eb="3">
      <t>トウキョウト</t>
    </rPh>
    <rPh sb="3" eb="6">
      <t>シチョウソン</t>
    </rPh>
    <rPh sb="6" eb="8">
      <t>ショクイン</t>
    </rPh>
    <rPh sb="8" eb="10">
      <t>タイショク</t>
    </rPh>
    <rPh sb="10" eb="12">
      <t>テアテ</t>
    </rPh>
    <rPh sb="12" eb="14">
      <t>クミアイ</t>
    </rPh>
    <phoneticPr fontId="30"/>
  </si>
  <si>
    <t>土地開発公社</t>
    <rPh sb="0" eb="2">
      <t>トチ</t>
    </rPh>
    <rPh sb="2" eb="4">
      <t>カイハツ</t>
    </rPh>
    <rPh sb="4" eb="6">
      <t>コウシャ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</si>
  <si>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</si>
  <si>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</si>
  <si>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</si>
  <si>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</si>
  <si>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</si>
  <si>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</si>
  <si>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</si>
  <si>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</si>
  <si>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</si>
  <si>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</si>
  <si>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</si>
  <si>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</si>
  <si>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</si>
  <si>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</si>
  <si>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充当可能財源が将来負担額を上回っており、将来負担比率がマイナスとなっているため（平成２８年度は△62.6%)財政は健全であるといえます。また、有形固定資産減価償却率も類似団体内平均値を下回っており、施設の老朽化も抑えられていると言えます。今後も計画的な施設の改修及び整備を行います。</t>
    <phoneticPr fontId="5"/>
  </si>
  <si>
    <t>有形固定資産減価償却率</t>
    <phoneticPr fontId="5"/>
  </si>
  <si>
    <t>将来負担比率及び実質公債費率がマイナスであることから財政は健全であるといえます。今後、この数値を維持できるように努める必要があります。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</si>
</sst>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54141</c:v>
                </c:pt>
                <c:pt idx="1">
                  <c:v>72787</c:v>
                </c:pt>
                <c:pt idx="2">
                  <c:v>69758</c:v>
                </c:pt>
                <c:pt idx="3">
                  <c:v>56519</c:v>
                </c:pt>
                <c:pt idx="4">
                  <c:v>67286</c:v>
                </c:pt>
              </c:numCache>
            </c:numRef>
          </c:val>
          <c:smooth val="0"/>
        </c:ser>
        <c:dLbls>
          <c:showLegendKey val="0"/>
          <c:showVal val="0"/>
          <c:showCatName val="0"/>
          <c:showSerName val="0"/>
          <c:showPercent val="0"/>
          <c:showBubbleSize val="0"/>
        </c:dLbls>
        <c:marker val="1"/>
        <c:smooth val="0"/>
        <c:axId val="91079424"/>
        <c:axId val="113040768"/>
      </c:lineChart>
      <c:catAx>
        <c:axId val="910794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40768"/>
        <c:crosses val="autoZero"/>
        <c:auto val="1"/>
        <c:lblAlgn val="ctr"/>
        <c:lblOffset val="100"/>
        <c:tickLblSkip val="1"/>
        <c:tickMarkSkip val="1"/>
        <c:noMultiLvlLbl val="0"/>
      </c:catAx>
      <c:valAx>
        <c:axId val="113040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79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7.32</c:v>
                </c:pt>
                <c:pt idx="1">
                  <c:v>5.47</c:v>
                </c:pt>
                <c:pt idx="2">
                  <c:v>4.76</c:v>
                </c:pt>
                <c:pt idx="3">
                  <c:v>4.76</c:v>
                </c:pt>
                <c:pt idx="4">
                  <c:v>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39.950000000000003</c:v>
                </c:pt>
                <c:pt idx="1">
                  <c:v>42.46</c:v>
                </c:pt>
                <c:pt idx="2">
                  <c:v>42.71</c:v>
                </c:pt>
                <c:pt idx="3">
                  <c:v>39.840000000000003</c:v>
                </c:pt>
                <c:pt idx="4">
                  <c:v>34.200000000000003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7940992"/>
        <c:axId val="117942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-1.35</c:v>
                </c:pt>
                <c:pt idx="1">
                  <c:v>0.94</c:v>
                </c:pt>
                <c:pt idx="2">
                  <c:v>-1.07</c:v>
                </c:pt>
                <c:pt idx="3">
                  <c:v>-1.63</c:v>
                </c:pt>
                <c:pt idx="4">
                  <c:v>-1.81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7940992"/>
        <c:axId val="117942912"/>
      </c:lineChart>
      <c:catAx>
        <c:axId val="11794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942912"/>
        <c:crosses val="autoZero"/>
        <c:auto val="1"/>
        <c:lblAlgn val="ctr"/>
        <c:lblOffset val="100"/>
        <c:tickLblSkip val="1"/>
        <c:tickMarkSkip val="1"/>
        <c:noMultiLvlLbl val="0"/>
      </c:catAx>
      <c:valAx>
        <c:axId val="11794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4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瑞穂町後期高齢者医療特別会計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0.09</c:v>
                </c:pt>
                <c:pt idx="6">
                  <c:v>#N/A</c:v>
                </c:pt>
                <c:pt idx="7">
                  <c:v>0.18</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福生都市計画瑞穂町箱根ケ崎駅西土地区画整理事業特別会計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0.78</c:v>
                </c:pt>
                <c:pt idx="2">
                  <c:v>#N/A</c:v>
                </c:pt>
                <c:pt idx="3">
                  <c:v>0.23</c:v>
                </c:pt>
                <c:pt idx="4">
                  <c:v>#N/A</c:v>
                </c:pt>
                <c:pt idx="5">
                  <c:v>0.8</c:v>
                </c:pt>
                <c:pt idx="6">
                  <c:v>#N/A</c:v>
                </c:pt>
                <c:pt idx="7">
                  <c:v>1.03</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瑞穂町下水道事業特別会計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0.2</c:v>
                </c:pt>
                <c:pt idx="4">
                  <c:v>#N/A</c:v>
                </c:pt>
                <c:pt idx="5">
                  <c:v>0.27</c:v>
                </c:pt>
                <c:pt idx="6">
                  <c:v>#N/A</c:v>
                </c:pt>
                <c:pt idx="7">
                  <c:v>0.37</c:v>
                </c:pt>
                <c:pt idx="8">
                  <c:v>#N/A</c:v>
                </c:pt>
                <c:pt idx="9">
                  <c:v>0.28999999999999998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瑞穂町介護保険特別会計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0.43</c:v>
                </c:pt>
                <c:pt idx="2">
                  <c:v>#N/A</c:v>
                </c:pt>
                <c:pt idx="3">
                  <c:v>0.34</c:v>
                </c:pt>
                <c:pt idx="4">
                  <c:v>#N/A</c:v>
                </c:pt>
                <c:pt idx="5">
                  <c:v>0.04</c:v>
                </c:pt>
                <c:pt idx="6">
                  <c:v>#N/A</c:v>
                </c:pt>
                <c:pt idx="7">
                  <c:v>0.4</c:v>
                </c:pt>
                <c:pt idx="8">
                  <c:v>#N/A</c:v>
                </c:pt>
                <c:pt idx="9">
                  <c:v>0.79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瑞穂町国民健康保険特別会計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0.8</c:v>
                </c:pt>
                <c:pt idx="2">
                  <c:v>#N/A</c:v>
                </c:pt>
                <c:pt idx="3">
                  <c:v>1.33</c:v>
                </c:pt>
                <c:pt idx="4">
                  <c:v>#N/A</c:v>
                </c:pt>
                <c:pt idx="5">
                  <c:v>1.04</c:v>
                </c:pt>
                <c:pt idx="6">
                  <c:v>#N/A</c:v>
                </c:pt>
                <c:pt idx="7">
                  <c:v>0.39</c:v>
                </c:pt>
                <c:pt idx="8">
                  <c:v>#N/A</c:v>
                </c:pt>
                <c:pt idx="9">
                  <c:v>0.82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6.53</c:v>
                </c:pt>
                <c:pt idx="2">
                  <c:v>#N/A</c:v>
                </c:pt>
                <c:pt idx="3">
                  <c:v>5.24</c:v>
                </c:pt>
                <c:pt idx="4">
                  <c:v>#N/A</c:v>
                </c:pt>
                <c:pt idx="5">
                  <c:v>3.95</c:v>
                </c:pt>
                <c:pt idx="6">
                  <c:v>#N/A</c:v>
                </c:pt>
                <c:pt idx="7">
                  <c:v>3.71</c:v>
                </c:pt>
                <c:pt idx="8">
                  <c:v>#N/A</c:v>
                </c:pt>
                <c:pt idx="9">
                  <c:v>6.76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3508224"/>
        <c:axId val="103514112"/>
      </c:barChart>
      <c:catAx>
        <c:axId val="1035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514112"/>
        <c:crosses val="autoZero"/>
        <c:auto val="1"/>
        <c:lblAlgn val="ctr"/>
        <c:lblOffset val="100"/>
        <c:tickLblSkip val="1"/>
        <c:tickMarkSkip val="1"/>
        <c:noMultiLvlLbl val="0"/>
      </c:catAx>
      <c:valAx>
        <c:axId val="103514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508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980</c:v>
                </c:pt>
                <c:pt idx="5">
                  <c:v>938</c:v>
                </c:pt>
                <c:pt idx="8">
                  <c:v>910</c:v>
                </c:pt>
                <c:pt idx="11">
                  <c:v>819</c:v>
                </c:pt>
                <c:pt idx="14">
                  <c:v>822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262</c:v>
                </c:pt>
                <c:pt idx="3">
                  <c:v>172</c:v>
                </c:pt>
                <c:pt idx="6">
                  <c:v>115</c:v>
                </c:pt>
                <c:pt idx="9">
                  <c:v>119</c:v>
                </c:pt>
                <c:pt idx="12">
                  <c:v>126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256</c:v>
                </c:pt>
                <c:pt idx="3">
                  <c:v>219</c:v>
                </c:pt>
                <c:pt idx="6">
                  <c:v>195</c:v>
                </c:pt>
                <c:pt idx="9">
                  <c:v>195</c:v>
                </c:pt>
                <c:pt idx="12">
                  <c:v>188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438</c:v>
                </c:pt>
                <c:pt idx="3">
                  <c:v>474</c:v>
                </c:pt>
                <c:pt idx="6">
                  <c:v>486</c:v>
                </c:pt>
                <c:pt idx="9">
                  <c:v>519</c:v>
                </c:pt>
                <c:pt idx="12">
                  <c:v>548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8063872"/>
        <c:axId val="118065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c:v>
                </c:pt>
                <c:pt idx="2">
                  <c:v>#N/A</c:v>
                </c:pt>
                <c:pt idx="3">
                  <c:v>#N/A</c:v>
                </c:pt>
                <c:pt idx="4">
                  <c:v>-71</c:v>
                </c:pt>
                <c:pt idx="5">
                  <c:v>#N/A</c:v>
                </c:pt>
                <c:pt idx="6">
                  <c:v>#N/A</c:v>
                </c:pt>
                <c:pt idx="7">
                  <c:v>-112</c:v>
                </c:pt>
                <c:pt idx="8">
                  <c:v>#N/A</c:v>
                </c:pt>
                <c:pt idx="9">
                  <c:v>#N/A</c:v>
                </c:pt>
                <c:pt idx="10">
                  <c:v>16</c:v>
                </c:pt>
                <c:pt idx="11">
                  <c:v>#N/A</c:v>
                </c:pt>
                <c:pt idx="12">
                  <c:v>#N/A</c:v>
                </c:pt>
                <c:pt idx="13">
                  <c:v>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8063872"/>
        <c:axId val="118065792"/>
      </c:lineChart>
      <c:catAx>
        <c:axId val="118063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65792"/>
        <c:crosses val="autoZero"/>
        <c:auto val="1"/>
        <c:lblAlgn val="ctr"/>
        <c:lblOffset val="100"/>
        <c:tickLblSkip val="1"/>
        <c:tickMarkSkip val="1"/>
        <c:noMultiLvlLbl val="0"/>
      </c:catAx>
      <c:valAx>
        <c:axId val="11806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063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6585</c:v>
                </c:pt>
                <c:pt idx="5">
                  <c:v>6362</c:v>
                </c:pt>
                <c:pt idx="8">
                  <c:v>5925</c:v>
                </c:pt>
                <c:pt idx="11">
                  <c:v>5525</c:v>
                </c:pt>
                <c:pt idx="14">
                  <c:v>5095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3490</c:v>
                </c:pt>
                <c:pt idx="5">
                  <c:v>3560</c:v>
                </c:pt>
                <c:pt idx="8">
                  <c:v>3238</c:v>
                </c:pt>
                <c:pt idx="11">
                  <c:v>3212</c:v>
                </c:pt>
                <c:pt idx="14">
                  <c:v>3288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9288</c:v>
                </c:pt>
                <c:pt idx="5">
                  <c:v>8353</c:v>
                </c:pt>
                <c:pt idx="8">
                  <c:v>7858</c:v>
                </c:pt>
                <c:pt idx="11">
                  <c:v>7675</c:v>
                </c:pt>
                <c:pt idx="14">
                  <c:v>7222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1789</c:v>
                </c:pt>
                <c:pt idx="3">
                  <c:v>1740</c:v>
                </c:pt>
                <c:pt idx="6">
                  <c:v>1711</c:v>
                </c:pt>
                <c:pt idx="9">
                  <c:v>1649</c:v>
                </c:pt>
                <c:pt idx="12">
                  <c:v>1630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1625</c:v>
                </c:pt>
                <c:pt idx="3">
                  <c:v>1568</c:v>
                </c:pt>
                <c:pt idx="6">
                  <c:v>1518</c:v>
                </c:pt>
                <c:pt idx="9">
                  <c:v>1573</c:v>
                </c:pt>
                <c:pt idx="12">
                  <c:v>1519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2053</c:v>
                </c:pt>
                <c:pt idx="3">
                  <c:v>1982</c:v>
                </c:pt>
                <c:pt idx="6">
                  <c:v>1883</c:v>
                </c:pt>
                <c:pt idx="9">
                  <c:v>1831</c:v>
                </c:pt>
                <c:pt idx="12">
                  <c:v>1816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705</c:v>
                </c:pt>
                <c:pt idx="3">
                  <c:v>705</c:v>
                </c:pt>
                <c:pt idx="6">
                  <c:v>889</c:v>
                </c:pt>
                <c:pt idx="9">
                  <c:v>778</c:v>
                </c:pt>
                <c:pt idx="12">
                  <c:v>669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5990</c:v>
                </c:pt>
                <c:pt idx="3">
                  <c:v>6104</c:v>
                </c:pt>
                <c:pt idx="6">
                  <c:v>5864</c:v>
                </c:pt>
                <c:pt idx="9">
                  <c:v>5724</c:v>
                </c:pt>
                <c:pt idx="12">
                  <c:v>5818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69568"/>
        <c:axId val="4271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69568"/>
        <c:axId val="4271488"/>
      </c:lineChart>
      <c:catAx>
        <c:axId val="42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1488"/>
        <c:crosses val="autoZero"/>
        <c:auto val="1"/>
        <c:lblAlgn val="ctr"/>
        <c:lblOffset val="100"/>
        <c:tickLblSkip val="1"/>
        <c:tickMarkSkip val="1"/>
        <c:noMultiLvlLbl val="0"/>
      </c:catAx>
      <c:valAx>
        <c:axId val="42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46.4</c:v>
                </c:pt>
                <c:pt idx="4">
                  <c:v>48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5084416"/>
        <c:axId val="125086336"/>
      </c:scatterChart>
      <c:valAx>
        <c:axId val="125084416"/>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086336"/>
        <c:crosses val="autoZero"/>
        <c:crossBetween val="midCat"/>
      </c:valAx>
      <c:valAx>
        <c:axId val="125086336"/>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0844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0.3</c:v>
                </c:pt>
                <c:pt idx="1">
                  <c:v>-0.7</c:v>
                </c:pt>
                <c:pt idx="2">
                  <c:v>-1.1000000000000001</c:v>
                </c:pt>
                <c:pt idx="3">
                  <c:v>-0.9</c:v>
                </c:pt>
                <c:pt idx="4">
                  <c:v>-0.3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170432"/>
        <c:axId val="125172352"/>
      </c:scatterChart>
      <c:valAx>
        <c:axId val="12517043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72352"/>
        <c:crosses val="autoZero"/>
        <c:crossBetween val="midCat"/>
      </c:valAx>
      <c:valAx>
        <c:axId val="125172352"/>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704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公営企業債（下水道事業債）</a:t>
          </a:r>
          <a:r>
            <a:rPr kumimoji="1" lang="ja-JP" altLang="en-US" sz="1050">
              <a:solidFill>
                <a:schemeClr val="dk1"/>
              </a:solidFill>
              <a:effectLst/>
              <a:latin typeface="+mn-lt"/>
              <a:ea typeface="+mn-ea"/>
              <a:cs typeface="+mn-cs"/>
            </a:rPr>
            <a:t>の元利償還金に対する繰入金</a:t>
          </a:r>
          <a:r>
            <a:rPr kumimoji="1" lang="ja-JP" altLang="ja-JP" sz="1050">
              <a:solidFill>
                <a:schemeClr val="dk1"/>
              </a:solidFill>
              <a:effectLst/>
              <a:latin typeface="+mn-lt"/>
              <a:ea typeface="+mn-ea"/>
              <a:cs typeface="+mn-cs"/>
            </a:rPr>
            <a:t>については、毎年度起債しているものの近年の低利率の影響により、減少</a:t>
          </a:r>
          <a:r>
            <a:rPr kumimoji="1" lang="ja-JP" altLang="en-US" sz="1050">
              <a:solidFill>
                <a:schemeClr val="dk1"/>
              </a:solidFill>
              <a:effectLst/>
              <a:latin typeface="+mn-lt"/>
              <a:ea typeface="+mn-ea"/>
              <a:cs typeface="+mn-cs"/>
            </a:rPr>
            <a:t>傾向となっています。</a:t>
          </a:r>
          <a:r>
            <a:rPr kumimoji="1" lang="ja-JP" altLang="ja-JP" sz="1050">
              <a:solidFill>
                <a:schemeClr val="dk1"/>
              </a:solidFill>
              <a:effectLst/>
              <a:latin typeface="+mn-lt"/>
              <a:ea typeface="+mn-ea"/>
              <a:cs typeface="+mn-cs"/>
            </a:rPr>
            <a:t>また、一部事務組合等の発行した地方債の償還が順調に進み、減少</a:t>
          </a:r>
          <a:r>
            <a:rPr kumimoji="1" lang="ja-JP" altLang="en-US" sz="1050">
              <a:solidFill>
                <a:schemeClr val="dk1"/>
              </a:solidFill>
              <a:effectLst/>
              <a:latin typeface="+mn-lt"/>
              <a:ea typeface="+mn-ea"/>
              <a:cs typeface="+mn-cs"/>
            </a:rPr>
            <a:t>傾向となっています。一方、普通会計の元利償還金は</a:t>
          </a:r>
          <a:r>
            <a:rPr kumimoji="1" lang="ja-JP" altLang="ja-JP" sz="1050">
              <a:solidFill>
                <a:schemeClr val="dk1"/>
              </a:solidFill>
              <a:effectLst/>
              <a:latin typeface="+mn-lt"/>
              <a:ea typeface="+mn-ea"/>
              <a:cs typeface="+mn-cs"/>
            </a:rPr>
            <a:t>平成２４年度に起債した臨時財政対策債及び箱根ケ崎駅西土地区画整理事業債の償還開始に伴い</a:t>
          </a:r>
          <a:r>
            <a:rPr kumimoji="1" lang="ja-JP" altLang="en-US" sz="1050">
              <a:solidFill>
                <a:schemeClr val="dk1"/>
              </a:solidFill>
              <a:effectLst/>
              <a:latin typeface="+mn-lt"/>
              <a:ea typeface="+mn-ea"/>
              <a:cs typeface="+mn-cs"/>
            </a:rPr>
            <a:t>前年度比で</a:t>
          </a:r>
          <a:r>
            <a:rPr kumimoji="1" lang="ja-JP" altLang="ja-JP" sz="1050">
              <a:solidFill>
                <a:schemeClr val="dk1"/>
              </a:solidFill>
              <a:effectLst/>
              <a:latin typeface="+mn-lt"/>
              <a:ea typeface="+mn-ea"/>
              <a:cs typeface="+mn-cs"/>
            </a:rPr>
            <a:t>増加し</a:t>
          </a:r>
          <a:r>
            <a:rPr kumimoji="1" lang="ja-JP" altLang="en-US" sz="1050">
              <a:solidFill>
                <a:schemeClr val="dk1"/>
              </a:solidFill>
              <a:effectLst/>
              <a:latin typeface="+mn-lt"/>
              <a:ea typeface="+mn-ea"/>
              <a:cs typeface="+mn-cs"/>
            </a:rPr>
            <a:t>ており、元利償還金全体では前年度比で増加しました。</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基準財政需要額算入公債費等については、基準財政需要額に算入される地方債を起債していないことから減少傾向にあります。</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年度までは元利償還金等の額を上回っていたことにより、実質公債費比率（分子）はマイナス値となっていましたが、平成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年度決算では逆転しプラス値となりました。</a:t>
          </a:r>
          <a:endParaRPr lang="ja-JP" altLang="ja-JP" sz="1050">
            <a:effectLst/>
          </a:endParaRPr>
        </a:p>
        <a:p>
          <a:r>
            <a:rPr kumimoji="1" lang="ja-JP" altLang="en-US" sz="1050">
              <a:solidFill>
                <a:schemeClr val="dk1"/>
              </a:solidFill>
              <a:effectLst/>
              <a:latin typeface="+mn-lt"/>
              <a:ea typeface="+mn-ea"/>
              <a:cs typeface="+mn-cs"/>
            </a:rPr>
            <a:t>　今後も地方債に依存しない財政運営と、元利償還金の経年推移を見据えた地方債管理に努めます。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将来負担額については、箱根ケ崎駅西土地区画整理事業債残高が増となったことにより地方債残高が増額となったものの土地開発公社からの石畑災害対策用地及び三小学童用地等の買戻しに伴い債務負担行為に基づく支出予定額が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万円減少しました。さらに、下水道事業会計の地方債償還額のうち一般会計繰出見込額、</a:t>
          </a:r>
          <a:r>
            <a:rPr kumimoji="1" lang="ja-JP" altLang="en-US" sz="1050">
              <a:solidFill>
                <a:schemeClr val="dk1"/>
              </a:solidFill>
              <a:effectLst/>
              <a:latin typeface="+mn-lt"/>
              <a:ea typeface="+mn-ea"/>
              <a:cs typeface="+mn-cs"/>
            </a:rPr>
            <a:t>一部</a:t>
          </a:r>
          <a:r>
            <a:rPr kumimoji="1" lang="ja-JP" altLang="ja-JP" sz="1050">
              <a:solidFill>
                <a:schemeClr val="dk1"/>
              </a:solidFill>
              <a:effectLst/>
              <a:latin typeface="+mn-lt"/>
              <a:ea typeface="+mn-ea"/>
              <a:cs typeface="+mn-cs"/>
            </a:rPr>
            <a:t>事務組合等の負担見込額、退職手当負担見込額についても減少しており、将来負担額全体では約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億円減額となりました。</a:t>
          </a:r>
          <a:endParaRPr lang="ja-JP" altLang="ja-JP" sz="1050">
            <a:effectLst/>
          </a:endParaRPr>
        </a:p>
        <a:p>
          <a:r>
            <a:rPr kumimoji="1" lang="ja-JP" altLang="ja-JP" sz="1050">
              <a:solidFill>
                <a:schemeClr val="dk1"/>
              </a:solidFill>
              <a:effectLst/>
              <a:latin typeface="+mn-lt"/>
              <a:ea typeface="+mn-ea"/>
              <a:cs typeface="+mn-cs"/>
            </a:rPr>
            <a:t>　一方、充当可能財源については、平成２７年度と比較し財政調整基金の取り崩し額が増となったことにより、基金残高が約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5,000</a:t>
          </a:r>
          <a:r>
            <a:rPr kumimoji="1" lang="ja-JP" altLang="ja-JP" sz="1050">
              <a:solidFill>
                <a:schemeClr val="dk1"/>
              </a:solidFill>
              <a:effectLst/>
              <a:latin typeface="+mn-lt"/>
              <a:ea typeface="+mn-ea"/>
              <a:cs typeface="+mn-cs"/>
            </a:rPr>
            <a:t>万円減少しました。また、充当可能歳入が、約</a:t>
          </a:r>
          <a:r>
            <a:rPr kumimoji="1" lang="en-US" altLang="ja-JP" sz="1050">
              <a:solidFill>
                <a:schemeClr val="dk1"/>
              </a:solidFill>
              <a:effectLst/>
              <a:latin typeface="+mn-lt"/>
              <a:ea typeface="+mn-ea"/>
              <a:cs typeface="+mn-cs"/>
            </a:rPr>
            <a:t>7,700</a:t>
          </a:r>
          <a:r>
            <a:rPr kumimoji="1" lang="ja-JP" altLang="ja-JP" sz="1050">
              <a:solidFill>
                <a:schemeClr val="dk1"/>
              </a:solidFill>
              <a:effectLst/>
              <a:latin typeface="+mn-lt"/>
              <a:ea typeface="+mn-ea"/>
              <a:cs typeface="+mn-cs"/>
            </a:rPr>
            <a:t>万円、基準財政需要額算入見込額についても約</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3,000</a:t>
          </a:r>
          <a:r>
            <a:rPr kumimoji="1" lang="ja-JP" altLang="ja-JP" sz="1050">
              <a:solidFill>
                <a:schemeClr val="dk1"/>
              </a:solidFill>
              <a:effectLst/>
              <a:latin typeface="+mn-lt"/>
              <a:ea typeface="+mn-ea"/>
              <a:cs typeface="+mn-cs"/>
            </a:rPr>
            <a:t>万円の減額</a:t>
          </a:r>
          <a:r>
            <a:rPr kumimoji="1" lang="ja-JP" altLang="en-US" sz="1050">
              <a:solidFill>
                <a:schemeClr val="dk1"/>
              </a:solidFill>
              <a:effectLst/>
              <a:latin typeface="+mn-lt"/>
              <a:ea typeface="+mn-ea"/>
              <a:cs typeface="+mn-cs"/>
            </a:rPr>
            <a:t>となり、</a:t>
          </a:r>
          <a:r>
            <a:rPr kumimoji="1" lang="ja-JP" altLang="ja-JP" sz="1050">
              <a:solidFill>
                <a:schemeClr val="dk1"/>
              </a:solidFill>
              <a:effectLst/>
              <a:latin typeface="+mn-lt"/>
              <a:ea typeface="+mn-ea"/>
              <a:cs typeface="+mn-cs"/>
            </a:rPr>
            <a:t>充当可能財源全体では約</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万円の減額となりました。将来負担額は改善したものの、それ以上に充当可能財源の減額の影響が大きく、将来負担比率</a:t>
          </a:r>
          <a:r>
            <a:rPr kumimoji="1" lang="ja-JP" altLang="en-US" sz="1050">
              <a:solidFill>
                <a:schemeClr val="dk1"/>
              </a:solidFill>
              <a:effectLst/>
              <a:latin typeface="+mn-lt"/>
              <a:ea typeface="+mn-ea"/>
              <a:cs typeface="+mn-cs"/>
            </a:rPr>
            <a:t>の分子は前年度比約</a:t>
          </a:r>
          <a:r>
            <a:rPr kumimoji="1" lang="en-US" altLang="ja-JP" sz="1050">
              <a:solidFill>
                <a:schemeClr val="dk1"/>
              </a:solidFill>
              <a:effectLst/>
              <a:latin typeface="+mn-lt"/>
              <a:ea typeface="+mn-ea"/>
              <a:cs typeface="+mn-cs"/>
            </a:rPr>
            <a:t>7</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400</a:t>
          </a:r>
          <a:r>
            <a:rPr kumimoji="1" lang="ja-JP" altLang="en-US" sz="1050">
              <a:solidFill>
                <a:schemeClr val="dk1"/>
              </a:solidFill>
              <a:effectLst/>
              <a:latin typeface="+mn-lt"/>
              <a:ea typeface="+mn-ea"/>
              <a:cs typeface="+mn-cs"/>
            </a:rPr>
            <a:t>万円増加しました。</a:t>
          </a:r>
          <a:r>
            <a:rPr kumimoji="1" lang="ja-JP" altLang="ja-JP" sz="1050">
              <a:solidFill>
                <a:schemeClr val="dk1"/>
              </a:solidFill>
              <a:effectLst/>
              <a:latin typeface="+mn-lt"/>
              <a:ea typeface="+mn-ea"/>
              <a:cs typeface="+mn-cs"/>
            </a:rPr>
            <a:t>今後も将来負担を高めることのないよう、地方債に依存しない計画的な事業実施に努めます。</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全国平均、東京都平均と比較しても下回っているため、老朽化が抑えられています。引き続き、建物や設備の性能や機能を良好な状態を保つため、基本方針を踏まえ建物の点検・診断を行い、維持管理に必要な改修や設備の更新を行う必要があり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1" name="テキスト ボックス 70"/>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3" name="直線コネクタ 72"/>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4"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5" name="直線コネクタ 74"/>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6"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7" name="直線コネクタ 76"/>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8" name="有形固定資産減価償却率平均値テキスト"/>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9" name="フローチャート : 判断 78"/>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80" name="フローチャート : 判断 79"/>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136072</xdr:rowOff>
    </xdr:from>
    <xdr:to>
      <xdr:col>3</xdr:col>
      <xdr:colOff>1222375</xdr:colOff>
      <xdr:row>30</xdr:row>
      <xdr:rowOff>66222</xdr:rowOff>
    </xdr:to>
    <xdr:sp macro="" textlink="">
      <xdr:nvSpPr>
        <xdr:cNvPr id="86" name="円/楕円 85"/>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114499</xdr:rowOff>
    </xdr:from>
    <xdr:ext cx="405111" cy="259045"/>
    <xdr:sp macro="" textlink="">
      <xdr:nvSpPr>
        <xdr:cNvPr id="87" name="有形固定資産減価償却率該当値テキスト"/>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3</xdr:col>
      <xdr:colOff>409575</xdr:colOff>
      <xdr:row>30</xdr:row>
      <xdr:rowOff>13970</xdr:rowOff>
    </xdr:from>
    <xdr:to>
      <xdr:col>3</xdr:col>
      <xdr:colOff>511175</xdr:colOff>
      <xdr:row>30</xdr:row>
      <xdr:rowOff>115570</xdr:rowOff>
    </xdr:to>
    <xdr:sp macro="" textlink="">
      <xdr:nvSpPr>
        <xdr:cNvPr id="88" name="円/楕円 87"/>
        <xdr:cNvSpPr/>
      </xdr:nvSpPr>
      <xdr:spPr>
        <a:xfrm>
          <a:off x="400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15422</xdr:rowOff>
    </xdr:from>
    <xdr:to>
      <xdr:col>3</xdr:col>
      <xdr:colOff>1171575</xdr:colOff>
      <xdr:row>30</xdr:row>
      <xdr:rowOff>64770</xdr:rowOff>
    </xdr:to>
    <xdr:cxnSp macro="">
      <xdr:nvCxnSpPr>
        <xdr:cNvPr id="89" name="直線コネクタ 88"/>
        <xdr:cNvCxnSpPr/>
      </xdr:nvCxnSpPr>
      <xdr:spPr>
        <a:xfrm flipV="1">
          <a:off x="4051300" y="593997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90"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106697</xdr:rowOff>
    </xdr:from>
    <xdr:ext cx="405111" cy="259045"/>
    <xdr:sp macro="" textlink="">
      <xdr:nvSpPr>
        <xdr:cNvPr id="91" name="n_1mainValue有形固定資産減価償却率"/>
        <xdr:cNvSpPr txBox="1"/>
      </xdr:nvSpPr>
      <xdr:spPr>
        <a:xfrm>
          <a:off x="3836043"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168275</xdr:rowOff>
    </xdr:from>
    <xdr:to>
      <xdr:col>6</xdr:col>
      <xdr:colOff>561975</xdr:colOff>
      <xdr:row>39</xdr:row>
      <xdr:rowOff>98425</xdr:rowOff>
    </xdr:to>
    <xdr:sp macro="" textlink="">
      <xdr:nvSpPr>
        <xdr:cNvPr id="70" name="円/楕円 69"/>
        <xdr:cNvSpPr/>
      </xdr:nvSpPr>
      <xdr:spPr>
        <a:xfrm>
          <a:off x="4584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146702</xdr:rowOff>
    </xdr:from>
    <xdr:ext cx="405111" cy="259045"/>
    <xdr:sp macro="" textlink="">
      <xdr:nvSpPr>
        <xdr:cNvPr id="71" name="【道路】&#10;有形固定資産減価償却率該当値テキスト"/>
        <xdr:cNvSpPr txBox="1"/>
      </xdr:nvSpPr>
      <xdr:spPr>
        <a:xfrm>
          <a:off x="472440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33020</xdr:rowOff>
    </xdr:from>
    <xdr:to>
      <xdr:col>5</xdr:col>
      <xdr:colOff>409575</xdr:colOff>
      <xdr:row>39</xdr:row>
      <xdr:rowOff>134620</xdr:rowOff>
    </xdr:to>
    <xdr:sp macro="" textlink="">
      <xdr:nvSpPr>
        <xdr:cNvPr id="72" name="円/楕円 71"/>
        <xdr:cNvSpPr/>
      </xdr:nvSpPr>
      <xdr:spPr>
        <a:xfrm>
          <a:off x="3746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47625</xdr:rowOff>
    </xdr:from>
    <xdr:to>
      <xdr:col>6</xdr:col>
      <xdr:colOff>511175</xdr:colOff>
      <xdr:row>39</xdr:row>
      <xdr:rowOff>83820</xdr:rowOff>
    </xdr:to>
    <xdr:cxnSp macro="">
      <xdr:nvCxnSpPr>
        <xdr:cNvPr id="73" name="直線コネクタ 72"/>
        <xdr:cNvCxnSpPr/>
      </xdr:nvCxnSpPr>
      <xdr:spPr>
        <a:xfrm flipV="1">
          <a:off x="3797300" y="67341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101617</xdr:rowOff>
    </xdr:from>
    <xdr:ext cx="405111" cy="259045"/>
    <xdr:sp macro="" textlink="">
      <xdr:nvSpPr>
        <xdr:cNvPr id="74"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125747</xdr:rowOff>
    </xdr:from>
    <xdr:ext cx="405111" cy="259045"/>
    <xdr:sp macro="" textlink="">
      <xdr:nvSpPr>
        <xdr:cNvPr id="75" name="n_1mainValue【道路】&#10;有形固定資産減価償却率"/>
        <xdr:cNvSpPr txBox="1"/>
      </xdr:nvSpPr>
      <xdr:spPr>
        <a:xfrm>
          <a:off x="3582043"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114280</xdr:rowOff>
    </xdr:from>
    <xdr:to>
      <xdr:col>15</xdr:col>
      <xdr:colOff>231775</xdr:colOff>
      <xdr:row>41</xdr:row>
      <xdr:rowOff>44430</xdr:rowOff>
    </xdr:to>
    <xdr:sp macro="" textlink="">
      <xdr:nvSpPr>
        <xdr:cNvPr id="111" name="円/楕円 110"/>
        <xdr:cNvSpPr/>
      </xdr:nvSpPr>
      <xdr:spPr>
        <a:xfrm>
          <a:off x="10426700" y="697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92707</xdr:rowOff>
    </xdr:from>
    <xdr:ext cx="469744" cy="259045"/>
    <xdr:sp macro="" textlink="">
      <xdr:nvSpPr>
        <xdr:cNvPr id="112" name="【道路】&#10;一人当たり延長該当値テキスト"/>
        <xdr:cNvSpPr txBox="1"/>
      </xdr:nvSpPr>
      <xdr:spPr>
        <a:xfrm>
          <a:off x="10566400" y="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116566</xdr:rowOff>
    </xdr:from>
    <xdr:to>
      <xdr:col>14</xdr:col>
      <xdr:colOff>79375</xdr:colOff>
      <xdr:row>41</xdr:row>
      <xdr:rowOff>46716</xdr:rowOff>
    </xdr:to>
    <xdr:sp macro="" textlink="">
      <xdr:nvSpPr>
        <xdr:cNvPr id="113" name="円/楕円 112"/>
        <xdr:cNvSpPr/>
      </xdr:nvSpPr>
      <xdr:spPr>
        <a:xfrm>
          <a:off x="9588500" y="697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165080</xdr:rowOff>
    </xdr:from>
    <xdr:to>
      <xdr:col>15</xdr:col>
      <xdr:colOff>180975</xdr:colOff>
      <xdr:row>40</xdr:row>
      <xdr:rowOff>167366</xdr:rowOff>
    </xdr:to>
    <xdr:cxnSp macro="">
      <xdr:nvCxnSpPr>
        <xdr:cNvPr id="114" name="直線コネクタ 113"/>
        <xdr:cNvCxnSpPr/>
      </xdr:nvCxnSpPr>
      <xdr:spPr>
        <a:xfrm flipV="1">
          <a:off x="9639300" y="70230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37843</xdr:rowOff>
    </xdr:from>
    <xdr:ext cx="469744" cy="259045"/>
    <xdr:sp macro="" textlink="">
      <xdr:nvSpPr>
        <xdr:cNvPr id="116" name="n_1mainValue【道路】&#10;一人当たり延長"/>
        <xdr:cNvSpPr txBox="1"/>
      </xdr:nvSpPr>
      <xdr:spPr>
        <a:xfrm>
          <a:off x="9391727" y="706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5" name="正方形/長方形 12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6" name="正方形/長方形 12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7" name="正方形/長方形 12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8" name="正方形/長方形 12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9" name="正方形/長方形 12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30" name="正方形/長方形 12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31" name="正方形/長方形 13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2" name="正方形/長方形 13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0" name="正方形/長方形 1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1" name="テキスト ボックス 1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2" name="直線コネクタ 1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3" name="テキスト ボックス 1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4" name="直線コネクタ 1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5" name="テキスト ボックス 1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6" name="直線コネクタ 1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7" name="テキスト ボックス 1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8" name="直線コネクタ 1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9" name="テキスト ボックス 1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50" name="直線コネクタ 1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51" name="テキスト ボックス 1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2" name="直線コネクタ 1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3" name="テキスト ボックス 1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155" name="直線コネクタ 154"/>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156"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157" name="直線コネクタ 156"/>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8"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9" name="直線コネクタ 15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160"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161" name="フローチャート : 判断 160"/>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162" name="フローチャート : 判断 16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1015</xdr:rowOff>
    </xdr:from>
    <xdr:to>
      <xdr:col>6</xdr:col>
      <xdr:colOff>561975</xdr:colOff>
      <xdr:row>82</xdr:row>
      <xdr:rowOff>102615</xdr:rowOff>
    </xdr:to>
    <xdr:sp macro="" textlink="">
      <xdr:nvSpPr>
        <xdr:cNvPr id="168" name="円/楕円 167"/>
        <xdr:cNvSpPr/>
      </xdr:nvSpPr>
      <xdr:spPr>
        <a:xfrm>
          <a:off x="4584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23892</xdr:rowOff>
    </xdr:from>
    <xdr:ext cx="405111" cy="259045"/>
    <xdr:sp macro="" textlink="">
      <xdr:nvSpPr>
        <xdr:cNvPr id="169" name="【公営住宅】&#10;有形固定資産減価償却率該当値テキスト"/>
        <xdr:cNvSpPr txBox="1"/>
      </xdr:nvSpPr>
      <xdr:spPr>
        <a:xfrm>
          <a:off x="4724400" y="1391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51308</xdr:rowOff>
    </xdr:from>
    <xdr:to>
      <xdr:col>5</xdr:col>
      <xdr:colOff>409575</xdr:colOff>
      <xdr:row>82</xdr:row>
      <xdr:rowOff>152908</xdr:rowOff>
    </xdr:to>
    <xdr:sp macro="" textlink="">
      <xdr:nvSpPr>
        <xdr:cNvPr id="170" name="円/楕円 169"/>
        <xdr:cNvSpPr/>
      </xdr:nvSpPr>
      <xdr:spPr>
        <a:xfrm>
          <a:off x="3746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51815</xdr:rowOff>
    </xdr:from>
    <xdr:to>
      <xdr:col>6</xdr:col>
      <xdr:colOff>511175</xdr:colOff>
      <xdr:row>82</xdr:row>
      <xdr:rowOff>102108</xdr:rowOff>
    </xdr:to>
    <xdr:cxnSp macro="">
      <xdr:nvCxnSpPr>
        <xdr:cNvPr id="171" name="直線コネクタ 170"/>
        <xdr:cNvCxnSpPr/>
      </xdr:nvCxnSpPr>
      <xdr:spPr>
        <a:xfrm flipV="1">
          <a:off x="3797300" y="141107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172"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169435</xdr:rowOff>
    </xdr:from>
    <xdr:ext cx="405111" cy="259045"/>
    <xdr:sp macro="" textlink="">
      <xdr:nvSpPr>
        <xdr:cNvPr id="173" name="n_1mainValue【公営住宅】&#10;有形固定資産減価償却率"/>
        <xdr:cNvSpPr txBox="1"/>
      </xdr:nvSpPr>
      <xdr:spPr>
        <a:xfrm>
          <a:off x="3582043" y="1388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1" name="正方形/長方形 1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2" name="テキスト ボックス 1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3" name="直線コネクタ 1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84" name="直線コネクタ 1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5" name="テキスト ボックス 1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6" name="直線コネクタ 1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7" name="テキスト ボックス 1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8" name="直線コネクタ 1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9" name="テキスト ボックス 1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90" name="直線コネクタ 1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91" name="テキスト ボックス 1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92" name="直線コネクタ 1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93" name="テキスト ボックス 1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197" name="直線コネクタ 196"/>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198"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199" name="直線コネクタ 198"/>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00"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01" name="直線コネクタ 200"/>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02"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03" name="フローチャート : 判断 202"/>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04" name="フローチャート : 判断 203"/>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05" name="テキスト ボックス 2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6" name="テキスト ボックス 2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7" name="テキスト ボックス 2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8" name="テキスト ボックス 2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9" name="テキスト ボックス 2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12827</xdr:rowOff>
    </xdr:from>
    <xdr:to>
      <xdr:col>15</xdr:col>
      <xdr:colOff>231775</xdr:colOff>
      <xdr:row>86</xdr:row>
      <xdr:rowOff>114427</xdr:rowOff>
    </xdr:to>
    <xdr:sp macro="" textlink="">
      <xdr:nvSpPr>
        <xdr:cNvPr id="210" name="円/楕円 209"/>
        <xdr:cNvSpPr/>
      </xdr:nvSpPr>
      <xdr:spPr>
        <a:xfrm>
          <a:off x="104267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99204</xdr:rowOff>
    </xdr:from>
    <xdr:ext cx="469744" cy="259045"/>
    <xdr:sp macro="" textlink="">
      <xdr:nvSpPr>
        <xdr:cNvPr id="211" name="【公営住宅】&#10;一人当たり面積該当値テキスト"/>
        <xdr:cNvSpPr txBox="1"/>
      </xdr:nvSpPr>
      <xdr:spPr>
        <a:xfrm>
          <a:off x="10566400" y="1467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12827</xdr:rowOff>
    </xdr:from>
    <xdr:to>
      <xdr:col>14</xdr:col>
      <xdr:colOff>79375</xdr:colOff>
      <xdr:row>86</xdr:row>
      <xdr:rowOff>114427</xdr:rowOff>
    </xdr:to>
    <xdr:sp macro="" textlink="">
      <xdr:nvSpPr>
        <xdr:cNvPr id="212" name="円/楕円 211"/>
        <xdr:cNvSpPr/>
      </xdr:nvSpPr>
      <xdr:spPr>
        <a:xfrm>
          <a:off x="9588500" y="14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63627</xdr:rowOff>
    </xdr:from>
    <xdr:to>
      <xdr:col>15</xdr:col>
      <xdr:colOff>180975</xdr:colOff>
      <xdr:row>86</xdr:row>
      <xdr:rowOff>63627</xdr:rowOff>
    </xdr:to>
    <xdr:cxnSp macro="">
      <xdr:nvCxnSpPr>
        <xdr:cNvPr id="213" name="直線コネクタ 212"/>
        <xdr:cNvCxnSpPr/>
      </xdr:nvCxnSpPr>
      <xdr:spPr>
        <a:xfrm>
          <a:off x="9639300" y="148083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14"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105554</xdr:rowOff>
    </xdr:from>
    <xdr:ext cx="469744" cy="259045"/>
    <xdr:sp macro="" textlink="">
      <xdr:nvSpPr>
        <xdr:cNvPr id="215" name="n_1mainValue【公営住宅】&#10;一人当たり面積"/>
        <xdr:cNvSpPr txBox="1"/>
      </xdr:nvSpPr>
      <xdr:spPr>
        <a:xfrm>
          <a:off x="9391727"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16" name="正方形/長方形 2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7" name="正方形/長方形 2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8" name="正方形/長方形 2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9" name="正方形/長方形 2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0" name="正方形/長方形 2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1" name="正方形/長方形 2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2" name="正方形/長方形 2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3" name="正方形/長方形 2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31" name="正方形/長方形 2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32" name="正方形/長方形 2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3" name="正方形/長方形 2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4" name="正方形/長方形 2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5" name="正方形/長方形 2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6" name="正方形/長方形 2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7" name="正方形/長方形 2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8" name="正方形/長方形 2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9" name="正方形/長方形 2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40" name="テキスト ボックス 2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41" name="直線コネクタ 2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42" name="テキスト ボックス 2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43" name="直線コネクタ 2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44" name="テキスト ボックス 2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45" name="直線コネクタ 2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46" name="テキスト ボックス 2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47" name="直線コネクタ 2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48" name="テキスト ボックス 2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49" name="直線コネクタ 2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50" name="テキスト ボックス 2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51" name="直線コネクタ 2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52" name="テキスト ボックス 2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53" name="直線コネクタ 2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54" name="テキスト ボックス 2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5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56" name="直線コネクタ 255"/>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57"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58" name="直線コネクタ 257"/>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59"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60" name="直線コネクタ 259"/>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261" name="【認定こども園・幼稚園・保育所】&#10;有形固定資産減価償却率平均値テキスト"/>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62" name="フローチャート : 判断 261"/>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63" name="フローチャート : 判断 26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132080</xdr:rowOff>
    </xdr:from>
    <xdr:to>
      <xdr:col>23</xdr:col>
      <xdr:colOff>568325</xdr:colOff>
      <xdr:row>40</xdr:row>
      <xdr:rowOff>62230</xdr:rowOff>
    </xdr:to>
    <xdr:sp macro="" textlink="">
      <xdr:nvSpPr>
        <xdr:cNvPr id="269" name="円/楕円 268"/>
        <xdr:cNvSpPr/>
      </xdr:nvSpPr>
      <xdr:spPr>
        <a:xfrm>
          <a:off x="162687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110507</xdr:rowOff>
    </xdr:from>
    <xdr:ext cx="405111" cy="259045"/>
    <xdr:sp macro="" textlink="">
      <xdr:nvSpPr>
        <xdr:cNvPr id="270" name="【認定こども園・幼稚園・保育所】&#10;有形固定資産減価償却率該当値テキスト"/>
        <xdr:cNvSpPr txBox="1"/>
      </xdr:nvSpPr>
      <xdr:spPr>
        <a:xfrm>
          <a:off x="16408400"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6350</xdr:rowOff>
    </xdr:from>
    <xdr:to>
      <xdr:col>22</xdr:col>
      <xdr:colOff>415925</xdr:colOff>
      <xdr:row>40</xdr:row>
      <xdr:rowOff>107950</xdr:rowOff>
    </xdr:to>
    <xdr:sp macro="" textlink="">
      <xdr:nvSpPr>
        <xdr:cNvPr id="271" name="円/楕円 270"/>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11430</xdr:rowOff>
    </xdr:from>
    <xdr:to>
      <xdr:col>23</xdr:col>
      <xdr:colOff>517525</xdr:colOff>
      <xdr:row>40</xdr:row>
      <xdr:rowOff>57150</xdr:rowOff>
    </xdr:to>
    <xdr:cxnSp macro="">
      <xdr:nvCxnSpPr>
        <xdr:cNvPr id="272" name="直線コネクタ 271"/>
        <xdr:cNvCxnSpPr/>
      </xdr:nvCxnSpPr>
      <xdr:spPr>
        <a:xfrm flipV="1">
          <a:off x="15481300" y="68694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273"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99077</xdr:rowOff>
    </xdr:from>
    <xdr:ext cx="405111" cy="259045"/>
    <xdr:sp macro="" textlink="">
      <xdr:nvSpPr>
        <xdr:cNvPr id="274" name="n_1mainValue【認定こども園・幼稚園・保育所】&#10;有形固定資産減価償却率"/>
        <xdr:cNvSpPr txBox="1"/>
      </xdr:nvSpPr>
      <xdr:spPr>
        <a:xfrm>
          <a:off x="15266043"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75" name="正方形/長方形 2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76" name="正方形/長方形 2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77" name="正方形/長方形 2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78" name="正方形/長方形 2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79" name="正方形/長方形 2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0" name="正方形/長方形 2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1" name="正方形/長方形 2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82" name="正方形/長方形 2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83" name="テキスト ボックス 2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84" name="直線コネクタ 2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85" name="直線コネクタ 2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86" name="テキスト ボックス 28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87" name="直線コネクタ 2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88" name="テキスト ボックス 28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89" name="直線コネクタ 2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90" name="テキスト ボックス 28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91" name="直線コネクタ 2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92" name="テキスト ボックス 29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93" name="直線コネクタ 2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94" name="テキスト ボックス 29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95" name="直線コネクタ 2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96" name="テキスト ボックス 2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98" name="直線コネクタ 297"/>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99"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00" name="直線コネクタ 299"/>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01"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02" name="直線コネクタ 301"/>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03"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04" name="フローチャート : 判断 303"/>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05" name="フローチャート : 判断 304"/>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06" name="テキスト ボックス 3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07" name="テキスト ボックス 3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08" name="テキスト ボックス 3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09" name="テキスト ボックス 3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10" name="テキスト ボックス 3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99695</xdr:rowOff>
    </xdr:from>
    <xdr:to>
      <xdr:col>32</xdr:col>
      <xdr:colOff>238125</xdr:colOff>
      <xdr:row>42</xdr:row>
      <xdr:rowOff>29845</xdr:rowOff>
    </xdr:to>
    <xdr:sp macro="" textlink="">
      <xdr:nvSpPr>
        <xdr:cNvPr id="311" name="円/楕円 310"/>
        <xdr:cNvSpPr/>
      </xdr:nvSpPr>
      <xdr:spPr>
        <a:xfrm>
          <a:off x="221107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14622</xdr:rowOff>
    </xdr:from>
    <xdr:ext cx="469744" cy="259045"/>
    <xdr:sp macro="" textlink="">
      <xdr:nvSpPr>
        <xdr:cNvPr id="312" name="【認定こども園・幼稚園・保育所】&#10;一人当たり面積該当値テキスト"/>
        <xdr:cNvSpPr txBox="1"/>
      </xdr:nvSpPr>
      <xdr:spPr>
        <a:xfrm>
          <a:off x="22250400" y="704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99695</xdr:rowOff>
    </xdr:from>
    <xdr:to>
      <xdr:col>31</xdr:col>
      <xdr:colOff>85725</xdr:colOff>
      <xdr:row>42</xdr:row>
      <xdr:rowOff>29845</xdr:rowOff>
    </xdr:to>
    <xdr:sp macro="" textlink="">
      <xdr:nvSpPr>
        <xdr:cNvPr id="313" name="円/楕円 312"/>
        <xdr:cNvSpPr/>
      </xdr:nvSpPr>
      <xdr:spPr>
        <a:xfrm>
          <a:off x="21272500" y="71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150495</xdr:rowOff>
    </xdr:from>
    <xdr:to>
      <xdr:col>32</xdr:col>
      <xdr:colOff>187325</xdr:colOff>
      <xdr:row>41</xdr:row>
      <xdr:rowOff>150495</xdr:rowOff>
    </xdr:to>
    <xdr:cxnSp macro="">
      <xdr:nvCxnSpPr>
        <xdr:cNvPr id="314" name="直線コネクタ 313"/>
        <xdr:cNvCxnSpPr/>
      </xdr:nvCxnSpPr>
      <xdr:spPr>
        <a:xfrm>
          <a:off x="21323300" y="7179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15"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20972</xdr:rowOff>
    </xdr:from>
    <xdr:ext cx="469744" cy="259045"/>
    <xdr:sp macro="" textlink="">
      <xdr:nvSpPr>
        <xdr:cNvPr id="316" name="n_1mainValue【認定こども園・幼稚園・保育所】&#10;一人当たり面積"/>
        <xdr:cNvSpPr txBox="1"/>
      </xdr:nvSpPr>
      <xdr:spPr>
        <a:xfrm>
          <a:off x="21075727" y="72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17" name="正方形/長方形 3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8" name="正方形/長方形 3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9" name="正方形/長方形 3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0" name="正方形/長方形 3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1" name="正方形/長方形 3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2" name="正方形/長方形 3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3" name="正方形/長方形 3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4" name="正方形/長方形 3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5" name="テキスト ボックス 3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6" name="直線コネクタ 3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27" name="テキスト ボックス 3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8" name="直線コネクタ 32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9" name="テキスト ボックス 32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30" name="直線コネクタ 32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31" name="テキスト ボックス 33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2" name="直線コネクタ 33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3" name="テキスト ボックス 33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4" name="直線コネクタ 33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5" name="テキスト ボックス 33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6" name="直線コネクタ 33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37" name="テキスト ボックス 33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8" name="直線コネクタ 3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39" name="テキスト ボックス 33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41" name="直線コネクタ 340"/>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42"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43" name="直線コネクタ 34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44"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45" name="直線コネクタ 344"/>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46"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47" name="フローチャート : 判断 346"/>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48" name="フローチャート : 判断 347"/>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162560</xdr:rowOff>
    </xdr:from>
    <xdr:to>
      <xdr:col>23</xdr:col>
      <xdr:colOff>568325</xdr:colOff>
      <xdr:row>57</xdr:row>
      <xdr:rowOff>92710</xdr:rowOff>
    </xdr:to>
    <xdr:sp macro="" textlink="">
      <xdr:nvSpPr>
        <xdr:cNvPr id="354" name="円/楕円 353"/>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13987</xdr:rowOff>
    </xdr:from>
    <xdr:ext cx="405111" cy="259045"/>
    <xdr:sp macro="" textlink="">
      <xdr:nvSpPr>
        <xdr:cNvPr id="355" name="【学校施設】&#10;有形固定資産減価償却率該当値テキスト"/>
        <xdr:cNvSpPr txBox="1"/>
      </xdr:nvSpPr>
      <xdr:spPr>
        <a:xfrm>
          <a:off x="164084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21590</xdr:rowOff>
    </xdr:from>
    <xdr:to>
      <xdr:col>22</xdr:col>
      <xdr:colOff>415925</xdr:colOff>
      <xdr:row>57</xdr:row>
      <xdr:rowOff>123190</xdr:rowOff>
    </xdr:to>
    <xdr:sp macro="" textlink="">
      <xdr:nvSpPr>
        <xdr:cNvPr id="356" name="円/楕円 355"/>
        <xdr:cNvSpPr/>
      </xdr:nvSpPr>
      <xdr:spPr>
        <a:xfrm>
          <a:off x="15430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41910</xdr:rowOff>
    </xdr:from>
    <xdr:to>
      <xdr:col>23</xdr:col>
      <xdr:colOff>517525</xdr:colOff>
      <xdr:row>57</xdr:row>
      <xdr:rowOff>72390</xdr:rowOff>
    </xdr:to>
    <xdr:cxnSp macro="">
      <xdr:nvCxnSpPr>
        <xdr:cNvPr id="357" name="直線コネクタ 356"/>
        <xdr:cNvCxnSpPr/>
      </xdr:nvCxnSpPr>
      <xdr:spPr>
        <a:xfrm flipV="1">
          <a:off x="15481300" y="9814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358"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139717</xdr:rowOff>
    </xdr:from>
    <xdr:ext cx="405111" cy="259045"/>
    <xdr:sp macro="" textlink="">
      <xdr:nvSpPr>
        <xdr:cNvPr id="359" name="n_1mainValue【学校施設】&#10;有形固定資産減価償却率"/>
        <xdr:cNvSpPr txBox="1"/>
      </xdr:nvSpPr>
      <xdr:spPr>
        <a:xfrm>
          <a:off x="15266043"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0" name="正方形/長方形 3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1" name="正方形/長方形 3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2" name="正方形/長方形 3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3" name="正方形/長方形 3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4" name="正方形/長方形 3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5" name="正方形/長方形 3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6" name="正方形/長方形 3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7" name="正方形/長方形 3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8" name="テキスト ボックス 3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9" name="直線コネクタ 3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0" name="テキスト ボックス 3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71" name="直線コネクタ 3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72" name="テキスト ボックス 3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73" name="直線コネクタ 3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74" name="テキスト ボックス 3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75" name="直線コネクタ 3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76" name="テキスト ボックス 3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77" name="直線コネクタ 3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78" name="テキスト ボックス 3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79" name="直線コネクタ 3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80" name="テキスト ボックス 3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1" name="直線コネクタ 3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2" name="テキスト ボックス 3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84" name="直線コネクタ 383"/>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85"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86" name="直線コネクタ 385"/>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87"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88" name="直線コネクタ 387"/>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389"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90" name="フローチャート : 判断 389"/>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91" name="フローチャート : 判断 390"/>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2" name="テキスト ボックス 3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3" name="テキスト ボックス 3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4" name="テキスト ボックス 3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5" name="テキスト ボックス 3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6" name="テキスト ボックス 3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86360</xdr:rowOff>
    </xdr:from>
    <xdr:to>
      <xdr:col>32</xdr:col>
      <xdr:colOff>238125</xdr:colOff>
      <xdr:row>61</xdr:row>
      <xdr:rowOff>16510</xdr:rowOff>
    </xdr:to>
    <xdr:sp macro="" textlink="">
      <xdr:nvSpPr>
        <xdr:cNvPr id="397" name="円/楕円 396"/>
        <xdr:cNvSpPr/>
      </xdr:nvSpPr>
      <xdr:spPr>
        <a:xfrm>
          <a:off x="22110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64787</xdr:rowOff>
    </xdr:from>
    <xdr:ext cx="469744" cy="259045"/>
    <xdr:sp macro="" textlink="">
      <xdr:nvSpPr>
        <xdr:cNvPr id="398" name="【学校施設】&#10;一人当たり面積該当値テキスト"/>
        <xdr:cNvSpPr txBox="1"/>
      </xdr:nvSpPr>
      <xdr:spPr>
        <a:xfrm>
          <a:off x="22250400"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103505</xdr:rowOff>
    </xdr:from>
    <xdr:to>
      <xdr:col>31</xdr:col>
      <xdr:colOff>85725</xdr:colOff>
      <xdr:row>61</xdr:row>
      <xdr:rowOff>33655</xdr:rowOff>
    </xdr:to>
    <xdr:sp macro="" textlink="">
      <xdr:nvSpPr>
        <xdr:cNvPr id="399" name="円/楕円 398"/>
        <xdr:cNvSpPr/>
      </xdr:nvSpPr>
      <xdr:spPr>
        <a:xfrm>
          <a:off x="21272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137160</xdr:rowOff>
    </xdr:from>
    <xdr:to>
      <xdr:col>32</xdr:col>
      <xdr:colOff>187325</xdr:colOff>
      <xdr:row>60</xdr:row>
      <xdr:rowOff>154305</xdr:rowOff>
    </xdr:to>
    <xdr:cxnSp macro="">
      <xdr:nvCxnSpPr>
        <xdr:cNvPr id="400" name="直線コネクタ 399"/>
        <xdr:cNvCxnSpPr/>
      </xdr:nvCxnSpPr>
      <xdr:spPr>
        <a:xfrm flipV="1">
          <a:off x="21323300" y="104241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401"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24782</xdr:rowOff>
    </xdr:from>
    <xdr:ext cx="469744" cy="259045"/>
    <xdr:sp macro="" textlink="">
      <xdr:nvSpPr>
        <xdr:cNvPr id="402" name="n_1mainValue【学校施設】&#10;一人当たり面積"/>
        <xdr:cNvSpPr txBox="1"/>
      </xdr:nvSpPr>
      <xdr:spPr>
        <a:xfrm>
          <a:off x="21075727" y="1048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1" name="テキスト ボックス 4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2" name="直線コネクタ 4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13" name="直線コネクタ 4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14" name="テキスト ボックス 4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5" name="直線コネクタ 4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6" name="テキスト ボックス 4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7" name="直線コネクタ 4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8" name="テキスト ボックス 4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9" name="直線コネクタ 4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0" name="テキスト ボックス 4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21" name="直線コネクタ 4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22" name="テキスト ボックス 4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23" name="直線コネクタ 4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24" name="テキスト ボックス 4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5" name="直線コネクタ 4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6" name="テキスト ボックス 4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28" name="直線コネクタ 427"/>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29"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30" name="直線コネクタ 429"/>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31"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32" name="直線コネクタ 431"/>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33"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34" name="フローチャート : 判断 433"/>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35" name="フローチャート : 判断 434"/>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6" name="テキスト ボックス 4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7" name="テキスト ボックス 4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8" name="テキスト ボックス 4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9" name="テキスト ボックス 4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0" name="テキスト ボックス 4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157118</xdr:rowOff>
    </xdr:from>
    <xdr:to>
      <xdr:col>23</xdr:col>
      <xdr:colOff>568325</xdr:colOff>
      <xdr:row>83</xdr:row>
      <xdr:rowOff>87268</xdr:rowOff>
    </xdr:to>
    <xdr:sp macro="" textlink="">
      <xdr:nvSpPr>
        <xdr:cNvPr id="441" name="円/楕円 440"/>
        <xdr:cNvSpPr/>
      </xdr:nvSpPr>
      <xdr:spPr>
        <a:xfrm>
          <a:off x="16268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8545</xdr:rowOff>
    </xdr:from>
    <xdr:ext cx="405111" cy="259045"/>
    <xdr:sp macro="" textlink="">
      <xdr:nvSpPr>
        <xdr:cNvPr id="442" name="【児童館】&#10;有形固定資産減価償却率該当値テキスト"/>
        <xdr:cNvSpPr txBox="1"/>
      </xdr:nvSpPr>
      <xdr:spPr>
        <a:xfrm>
          <a:off x="16408400" y="1406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21589</xdr:rowOff>
    </xdr:from>
    <xdr:to>
      <xdr:col>22</xdr:col>
      <xdr:colOff>415925</xdr:colOff>
      <xdr:row>83</xdr:row>
      <xdr:rowOff>123189</xdr:rowOff>
    </xdr:to>
    <xdr:sp macro="" textlink="">
      <xdr:nvSpPr>
        <xdr:cNvPr id="443" name="円/楕円 442"/>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36468</xdr:rowOff>
    </xdr:from>
    <xdr:to>
      <xdr:col>23</xdr:col>
      <xdr:colOff>517525</xdr:colOff>
      <xdr:row>83</xdr:row>
      <xdr:rowOff>72389</xdr:rowOff>
    </xdr:to>
    <xdr:cxnSp macro="">
      <xdr:nvCxnSpPr>
        <xdr:cNvPr id="444" name="直線コネクタ 443"/>
        <xdr:cNvCxnSpPr/>
      </xdr:nvCxnSpPr>
      <xdr:spPr>
        <a:xfrm flipV="1">
          <a:off x="15481300" y="14266818"/>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111958</xdr:rowOff>
    </xdr:from>
    <xdr:ext cx="405111" cy="259045"/>
    <xdr:sp macro="" textlink="">
      <xdr:nvSpPr>
        <xdr:cNvPr id="445" name="n_1aveValue【児童館】&#10;有形固定資産減価償却率"/>
        <xdr:cNvSpPr txBox="1"/>
      </xdr:nvSpPr>
      <xdr:spPr>
        <a:xfrm>
          <a:off x="15266043"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114316</xdr:rowOff>
    </xdr:from>
    <xdr:ext cx="405111" cy="259045"/>
    <xdr:sp macro="" textlink="">
      <xdr:nvSpPr>
        <xdr:cNvPr id="446" name="n_1mainValue【児童館】&#10;有形固定資産減価償却率"/>
        <xdr:cNvSpPr txBox="1"/>
      </xdr:nvSpPr>
      <xdr:spPr>
        <a:xfrm>
          <a:off x="15266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7" name="正方形/長方形 4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8" name="正方形/長方形 4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9" name="正方形/長方形 4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0" name="正方形/長方形 4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1" name="正方形/長方形 4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2" name="正方形/長方形 4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3" name="正方形/長方形 4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4" name="正方形/長方形 4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5" name="テキスト ボックス 4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6" name="直線コネクタ 4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7" name="直線コネクタ 4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8" name="テキスト ボックス 4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9" name="直線コネクタ 4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0" name="テキスト ボックス 4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1" name="直線コネクタ 4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2" name="テキスト ボックス 4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3" name="直線コネクタ 4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4" name="テキスト ボックス 4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5" name="直線コネクタ 4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6" name="テキスト ボックス 4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7" name="直線コネクタ 4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8" name="テキスト ボックス 4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470" name="直線コネクタ 469"/>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471"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472" name="直線コネクタ 471"/>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473"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474" name="直線コネクタ 473"/>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475"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476" name="フローチャート : 判断 475"/>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477" name="フローチャート : 判断 476"/>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483" name="円/楕円 482"/>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137177</xdr:rowOff>
    </xdr:from>
    <xdr:ext cx="469744" cy="259045"/>
    <xdr:sp macro="" textlink="">
      <xdr:nvSpPr>
        <xdr:cNvPr id="484" name="【児童館】&#10;一人当たり面積該当値テキスト"/>
        <xdr:cNvSpPr txBox="1"/>
      </xdr:nvSpPr>
      <xdr:spPr>
        <a:xfrm>
          <a:off x="222504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485" name="円/楕円 484"/>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38100</xdr:rowOff>
    </xdr:from>
    <xdr:to>
      <xdr:col>32</xdr:col>
      <xdr:colOff>187325</xdr:colOff>
      <xdr:row>84</xdr:row>
      <xdr:rowOff>38100</xdr:rowOff>
    </xdr:to>
    <xdr:cxnSp macro="">
      <xdr:nvCxnSpPr>
        <xdr:cNvPr id="486" name="直線コネクタ 485"/>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29227</xdr:rowOff>
    </xdr:from>
    <xdr:ext cx="469744" cy="259045"/>
    <xdr:sp macro="" textlink="">
      <xdr:nvSpPr>
        <xdr:cNvPr id="487"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488"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9" name="正方形/長方形 4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0" name="正方形/長方形 4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1" name="正方形/長方形 4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2" name="正方形/長方形 4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3" name="正方形/長方形 4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4" name="正方形/長方形 4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5" name="正方形/長方形 4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6" name="正方形/長方形 49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5" name="正方形/長方形 5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6" name="正方形/長方形 5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7" name="テキスト ボックス 5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・有形固定資産減価償却率償却率</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類似団体内平均値より下回っており、計画的な維持補修が行われています。ただし、幅員が狭いものが多く、防災・安全面の確保が課題となっています。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上回っており、建築から３０年以上が経過しています。屋上防水工事など大規模修繕を行いましたが、今後も「町営住宅長寿命化計画」を踏まえ、建物の延命に向けた維持補修を計画的に実施していき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類似団体内平均値より下回っていますが、今後も建物や設備の性能や機能を良好な状態を保つため、基本方針を踏まえ建物の点検・診断を行い、維持管理に必要な改修や設備の更新を行っていきます。　</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類似団体を上回っていますが、全国平均及び東京都平均を下回っています。今後も施設の延命に向けた維持補修を計画的に実施してい行きます。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全小・中学校の校舎等は、耐震診断・耐震改修工事を実施しました。類似団体内平均値より上回っており、今後は、大規模空間をもつ非構造部材等の調査等を実施し、耐震補強が必要となる場合は耐震改修工事又は大規模改修が必要となっています。</a:t>
          </a:r>
          <a:endParaRPr lang="ja-JP" altLang="ja-JP" sz="1400">
            <a:effectLst/>
          </a:endParaRPr>
        </a:p>
        <a:p>
          <a:r>
            <a:rPr kumimoji="1" lang="ja-JP" altLang="ja-JP" sz="1100">
              <a:solidFill>
                <a:schemeClr val="dk1"/>
              </a:solidFill>
              <a:effectLst/>
              <a:latin typeface="+mn-lt"/>
              <a:ea typeface="+mn-ea"/>
              <a:cs typeface="+mn-cs"/>
            </a:rPr>
            <a:t>・一人あたりの面積等は、全て類似団体内平均値より下回っています。今後、計画的にインフラ整備等実施する必要があります。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144272</xdr:rowOff>
    </xdr:from>
    <xdr:to>
      <xdr:col>6</xdr:col>
      <xdr:colOff>561975</xdr:colOff>
      <xdr:row>34</xdr:row>
      <xdr:rowOff>74422</xdr:rowOff>
    </xdr:to>
    <xdr:sp macro="" textlink="">
      <xdr:nvSpPr>
        <xdr:cNvPr id="69" name="円/楕円 68"/>
        <xdr:cNvSpPr/>
      </xdr:nvSpPr>
      <xdr:spPr>
        <a:xfrm>
          <a:off x="45847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97299</xdr:rowOff>
    </xdr:from>
    <xdr:ext cx="405111" cy="259045"/>
    <xdr:sp macro="" textlink="">
      <xdr:nvSpPr>
        <xdr:cNvPr id="70" name="【図書館】&#10;有形固定資産減価償却率該当値テキスト"/>
        <xdr:cNvSpPr txBox="1"/>
      </xdr:nvSpPr>
      <xdr:spPr>
        <a:xfrm>
          <a:off x="4724400" y="5755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29972</xdr:rowOff>
    </xdr:from>
    <xdr:to>
      <xdr:col>5</xdr:col>
      <xdr:colOff>409575</xdr:colOff>
      <xdr:row>34</xdr:row>
      <xdr:rowOff>131572</xdr:rowOff>
    </xdr:to>
    <xdr:sp macro="" textlink="">
      <xdr:nvSpPr>
        <xdr:cNvPr id="71" name="円/楕円 70"/>
        <xdr:cNvSpPr/>
      </xdr:nvSpPr>
      <xdr:spPr>
        <a:xfrm>
          <a:off x="3746500" y="585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23622</xdr:rowOff>
    </xdr:from>
    <xdr:to>
      <xdr:col>6</xdr:col>
      <xdr:colOff>511175</xdr:colOff>
      <xdr:row>34</xdr:row>
      <xdr:rowOff>80772</xdr:rowOff>
    </xdr:to>
    <xdr:cxnSp macro="">
      <xdr:nvCxnSpPr>
        <xdr:cNvPr id="72" name="直線コネクタ 71"/>
        <xdr:cNvCxnSpPr/>
      </xdr:nvCxnSpPr>
      <xdr:spPr>
        <a:xfrm flipV="1">
          <a:off x="3797300" y="585292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148099</xdr:rowOff>
    </xdr:from>
    <xdr:ext cx="405111" cy="259045"/>
    <xdr:sp macro="" textlink="">
      <xdr:nvSpPr>
        <xdr:cNvPr id="73" name="n_1mainValue【図書館】&#10;有形固定資産減価償却率"/>
        <xdr:cNvSpPr txBox="1"/>
      </xdr:nvSpPr>
      <xdr:spPr>
        <a:xfrm>
          <a:off x="3582043" y="563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143527</xdr:rowOff>
    </xdr:from>
    <xdr:ext cx="469744" cy="259045"/>
    <xdr:sp macro="" textlink="">
      <xdr:nvSpPr>
        <xdr:cNvPr id="106"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127000</xdr:rowOff>
    </xdr:from>
    <xdr:to>
      <xdr:col>15</xdr:col>
      <xdr:colOff>231775</xdr:colOff>
      <xdr:row>41</xdr:row>
      <xdr:rowOff>57150</xdr:rowOff>
    </xdr:to>
    <xdr:sp macro="" textlink="">
      <xdr:nvSpPr>
        <xdr:cNvPr id="112" name="円/楕円 111"/>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105427</xdr:rowOff>
    </xdr:from>
    <xdr:ext cx="469744" cy="259045"/>
    <xdr:sp macro="" textlink="">
      <xdr:nvSpPr>
        <xdr:cNvPr id="113" name="【図書館】&#10;一人当たり面積該当値テキスト"/>
        <xdr:cNvSpPr txBox="1"/>
      </xdr:nvSpPr>
      <xdr:spPr>
        <a:xfrm>
          <a:off x="10566400"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127000</xdr:rowOff>
    </xdr:from>
    <xdr:to>
      <xdr:col>14</xdr:col>
      <xdr:colOff>79375</xdr:colOff>
      <xdr:row>41</xdr:row>
      <xdr:rowOff>57150</xdr:rowOff>
    </xdr:to>
    <xdr:sp macro="" textlink="">
      <xdr:nvSpPr>
        <xdr:cNvPr id="114" name="円/楕円 113"/>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6350</xdr:rowOff>
    </xdr:from>
    <xdr:to>
      <xdr:col>15</xdr:col>
      <xdr:colOff>180975</xdr:colOff>
      <xdr:row>41</xdr:row>
      <xdr:rowOff>6350</xdr:rowOff>
    </xdr:to>
    <xdr:cxnSp macro="">
      <xdr:nvCxnSpPr>
        <xdr:cNvPr id="115" name="直線コネクタ 114"/>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48277</xdr:rowOff>
    </xdr:from>
    <xdr:ext cx="469744" cy="259045"/>
    <xdr:sp macro="" textlink="">
      <xdr:nvSpPr>
        <xdr:cNvPr id="116"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8"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99077</xdr:rowOff>
    </xdr:from>
    <xdr:ext cx="405111" cy="259045"/>
    <xdr:sp macro="" textlink="">
      <xdr:nvSpPr>
        <xdr:cNvPr id="151"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55335</xdr:rowOff>
    </xdr:from>
    <xdr:to>
      <xdr:col>6</xdr:col>
      <xdr:colOff>561975</xdr:colOff>
      <xdr:row>55</xdr:row>
      <xdr:rowOff>156935</xdr:rowOff>
    </xdr:to>
    <xdr:sp macro="" textlink="">
      <xdr:nvSpPr>
        <xdr:cNvPr id="157" name="円/楕円 156"/>
        <xdr:cNvSpPr/>
      </xdr:nvSpPr>
      <xdr:spPr>
        <a:xfrm>
          <a:off x="4584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8362</xdr:rowOff>
    </xdr:from>
    <xdr:ext cx="405111" cy="259045"/>
    <xdr:sp macro="" textlink="">
      <xdr:nvSpPr>
        <xdr:cNvPr id="158" name="【体育館・プール】&#10;有形固定資産減価償却率該当値テキスト"/>
        <xdr:cNvSpPr txBox="1"/>
      </xdr:nvSpPr>
      <xdr:spPr>
        <a:xfrm>
          <a:off x="4724400" y="943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127181</xdr:rowOff>
    </xdr:from>
    <xdr:to>
      <xdr:col>5</xdr:col>
      <xdr:colOff>409575</xdr:colOff>
      <xdr:row>56</xdr:row>
      <xdr:rowOff>57331</xdr:rowOff>
    </xdr:to>
    <xdr:sp macro="" textlink="">
      <xdr:nvSpPr>
        <xdr:cNvPr id="159" name="円/楕円 158"/>
        <xdr:cNvSpPr/>
      </xdr:nvSpPr>
      <xdr:spPr>
        <a:xfrm>
          <a:off x="3746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106135</xdr:rowOff>
    </xdr:from>
    <xdr:to>
      <xdr:col>6</xdr:col>
      <xdr:colOff>511175</xdr:colOff>
      <xdr:row>56</xdr:row>
      <xdr:rowOff>6531</xdr:rowOff>
    </xdr:to>
    <xdr:cxnSp macro="">
      <xdr:nvCxnSpPr>
        <xdr:cNvPr id="160" name="直線コネクタ 159"/>
        <xdr:cNvCxnSpPr/>
      </xdr:nvCxnSpPr>
      <xdr:spPr>
        <a:xfrm flipV="1">
          <a:off x="3797300" y="9535885"/>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73858</xdr:rowOff>
    </xdr:from>
    <xdr:ext cx="405111" cy="259045"/>
    <xdr:sp macro="" textlink="">
      <xdr:nvSpPr>
        <xdr:cNvPr id="161" name="n_1mainValue【体育館・プール】&#10;有形固定資産減価償却率"/>
        <xdr:cNvSpPr txBox="1"/>
      </xdr:nvSpPr>
      <xdr:spPr>
        <a:xfrm>
          <a:off x="3582043"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90"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48277</xdr:rowOff>
    </xdr:from>
    <xdr:ext cx="469744" cy="259045"/>
    <xdr:sp macro="" textlink="">
      <xdr:nvSpPr>
        <xdr:cNvPr id="193"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97790</xdr:rowOff>
    </xdr:from>
    <xdr:to>
      <xdr:col>15</xdr:col>
      <xdr:colOff>231775</xdr:colOff>
      <xdr:row>63</xdr:row>
      <xdr:rowOff>27940</xdr:rowOff>
    </xdr:to>
    <xdr:sp macro="" textlink="">
      <xdr:nvSpPr>
        <xdr:cNvPr id="199" name="円/楕円 198"/>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12717</xdr:rowOff>
    </xdr:from>
    <xdr:ext cx="469744" cy="259045"/>
    <xdr:sp macro="" textlink="">
      <xdr:nvSpPr>
        <xdr:cNvPr id="200" name="【体育館・プール】&#10;一人当たり面積該当値テキスト"/>
        <xdr:cNvSpPr txBox="1"/>
      </xdr:nvSpPr>
      <xdr:spPr>
        <a:xfrm>
          <a:off x="10566400"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97790</xdr:rowOff>
    </xdr:from>
    <xdr:to>
      <xdr:col>14</xdr:col>
      <xdr:colOff>79375</xdr:colOff>
      <xdr:row>63</xdr:row>
      <xdr:rowOff>27940</xdr:rowOff>
    </xdr:to>
    <xdr:sp macro="" textlink="">
      <xdr:nvSpPr>
        <xdr:cNvPr id="201" name="円/楕円 200"/>
        <xdr:cNvSpPr/>
      </xdr:nvSpPr>
      <xdr:spPr>
        <a:xfrm>
          <a:off x="9588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148590</xdr:rowOff>
    </xdr:from>
    <xdr:to>
      <xdr:col>15</xdr:col>
      <xdr:colOff>180975</xdr:colOff>
      <xdr:row>62</xdr:row>
      <xdr:rowOff>148590</xdr:rowOff>
    </xdr:to>
    <xdr:cxnSp macro="">
      <xdr:nvCxnSpPr>
        <xdr:cNvPr id="202" name="直線コネクタ 201"/>
        <xdr:cNvCxnSpPr/>
      </xdr:nvCxnSpPr>
      <xdr:spPr>
        <a:xfrm>
          <a:off x="9639300" y="107784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63</xdr:row>
      <xdr:rowOff>19067</xdr:rowOff>
    </xdr:from>
    <xdr:ext cx="469744" cy="259045"/>
    <xdr:sp macro="" textlink="">
      <xdr:nvSpPr>
        <xdr:cNvPr id="203" name="n_1mainValue【体育館・プール】&#10;一人当たり面積"/>
        <xdr:cNvSpPr txBox="1"/>
      </xdr:nvSpPr>
      <xdr:spPr>
        <a:xfrm>
          <a:off x="9391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9" name="正方形/長方形 21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20" name="正方形/長方形 2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1" name="正方形/長方形 2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2" name="正方形/長方形 2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3" name="正方形/長方形 2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4" name="正方形/長方形 2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5" name="正方形/長方形 2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6" name="正方形/長方形 2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7" name="正方形/長方形 22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8" name="テキスト ボックス 22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29" name="直線コネクタ 22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30" name="テキスト ボックス 22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31" name="直線コネクタ 23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32" name="テキスト ボックス 23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33" name="直線コネクタ 23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34" name="テキスト ボックス 23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35" name="直線コネクタ 23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36" name="テキスト ボックス 23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37" name="直線コネクタ 23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38" name="テキスト ボックス 23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39" name="直線コネクタ 23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40" name="テキスト ボックス 23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1" name="直線コネクタ 24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2" name="テキスト ボックス 24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44" name="直線コネクタ 243"/>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45"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46" name="直線コネクタ 245"/>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47"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48" name="直線コネクタ 247"/>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49"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50" name="フローチャート : 判断 249"/>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51" name="フローチャート : 判断 250"/>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106697</xdr:rowOff>
    </xdr:from>
    <xdr:ext cx="405111" cy="259045"/>
    <xdr:sp macro="" textlink="">
      <xdr:nvSpPr>
        <xdr:cNvPr id="252" name="n_1aveValue【市民会館】&#10;有形固定資産減価償却率"/>
        <xdr:cNvSpPr txBox="1"/>
      </xdr:nvSpPr>
      <xdr:spPr>
        <a:xfrm>
          <a:off x="3582043"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3" name="テキスト ボックス 2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4" name="テキスト ボックス 2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5" name="テキスト ボックス 2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6" name="テキスト ボックス 2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7" name="テキスト ボックス 2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34925</xdr:rowOff>
    </xdr:from>
    <xdr:to>
      <xdr:col>6</xdr:col>
      <xdr:colOff>561975</xdr:colOff>
      <xdr:row>103</xdr:row>
      <xdr:rowOff>136525</xdr:rowOff>
    </xdr:to>
    <xdr:sp macro="" textlink="">
      <xdr:nvSpPr>
        <xdr:cNvPr id="258" name="円/楕円 257"/>
        <xdr:cNvSpPr/>
      </xdr:nvSpPr>
      <xdr:spPr>
        <a:xfrm>
          <a:off x="45847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57802</xdr:rowOff>
    </xdr:from>
    <xdr:ext cx="405111" cy="259045"/>
    <xdr:sp macro="" textlink="">
      <xdr:nvSpPr>
        <xdr:cNvPr id="259" name="【市民会館】&#10;有形固定資産減価償却率該当値テキスト"/>
        <xdr:cNvSpPr txBox="1"/>
      </xdr:nvSpPr>
      <xdr:spPr>
        <a:xfrm>
          <a:off x="4724400"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34925</xdr:rowOff>
    </xdr:from>
    <xdr:to>
      <xdr:col>5</xdr:col>
      <xdr:colOff>409575</xdr:colOff>
      <xdr:row>103</xdr:row>
      <xdr:rowOff>136525</xdr:rowOff>
    </xdr:to>
    <xdr:sp macro="" textlink="">
      <xdr:nvSpPr>
        <xdr:cNvPr id="260" name="円/楕円 259"/>
        <xdr:cNvSpPr/>
      </xdr:nvSpPr>
      <xdr:spPr>
        <a:xfrm>
          <a:off x="3746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85725</xdr:rowOff>
    </xdr:from>
    <xdr:to>
      <xdr:col>6</xdr:col>
      <xdr:colOff>511175</xdr:colOff>
      <xdr:row>103</xdr:row>
      <xdr:rowOff>85725</xdr:rowOff>
    </xdr:to>
    <xdr:cxnSp macro="">
      <xdr:nvCxnSpPr>
        <xdr:cNvPr id="261" name="直線コネクタ 260"/>
        <xdr:cNvCxnSpPr/>
      </xdr:nvCxnSpPr>
      <xdr:spPr>
        <a:xfrm>
          <a:off x="3797300" y="177450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101</xdr:row>
      <xdr:rowOff>153052</xdr:rowOff>
    </xdr:from>
    <xdr:ext cx="405111" cy="259045"/>
    <xdr:sp macro="" textlink="">
      <xdr:nvSpPr>
        <xdr:cNvPr id="262" name="n_1mainValue【市民会館】&#10;有形固定資産減価償却率"/>
        <xdr:cNvSpPr txBox="1"/>
      </xdr:nvSpPr>
      <xdr:spPr>
        <a:xfrm>
          <a:off x="3582043"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0" name="正方形/長方形 2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1" name="テキスト ボックス 2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2" name="直線コネクタ 2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73" name="テキスト ボックス 27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274" name="直線コネクタ 273"/>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275" name="テキスト ボックス 274"/>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6" name="直線コネクタ 2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77" name="テキスト ボックス 2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278" name="直線コネクタ 277"/>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279" name="テキスト ボックス 278"/>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0" name="直線コネクタ 2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1" name="テキスト ボックス 2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283" name="直線コネクタ 282"/>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284"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285" name="直線コネクタ 284"/>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286"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287" name="直線コネクタ 2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146702</xdr:rowOff>
    </xdr:from>
    <xdr:ext cx="469744" cy="259045"/>
    <xdr:sp macro="" textlink="">
      <xdr:nvSpPr>
        <xdr:cNvPr id="288" name="【市民会館】&#10;一人当たり面積平均値テキスト"/>
        <xdr:cNvSpPr txBox="1"/>
      </xdr:nvSpPr>
      <xdr:spPr>
        <a:xfrm>
          <a:off x="10566400" y="1814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289" name="フローチャート : 判断 288"/>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290" name="フローチャート : 判断 289"/>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114952</xdr:rowOff>
    </xdr:from>
    <xdr:ext cx="469744" cy="259045"/>
    <xdr:sp macro="" textlink="">
      <xdr:nvSpPr>
        <xdr:cNvPr id="291"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162561</xdr:rowOff>
    </xdr:from>
    <xdr:to>
      <xdr:col>15</xdr:col>
      <xdr:colOff>231775</xdr:colOff>
      <xdr:row>106</xdr:row>
      <xdr:rowOff>92711</xdr:rowOff>
    </xdr:to>
    <xdr:sp macro="" textlink="">
      <xdr:nvSpPr>
        <xdr:cNvPr id="297" name="円/楕円 296"/>
        <xdr:cNvSpPr/>
      </xdr:nvSpPr>
      <xdr:spPr>
        <a:xfrm>
          <a:off x="10426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13988</xdr:rowOff>
    </xdr:from>
    <xdr:ext cx="469744" cy="259045"/>
    <xdr:sp macro="" textlink="">
      <xdr:nvSpPr>
        <xdr:cNvPr id="298" name="【市民会館】&#10;一人当たり面積該当値テキスト"/>
        <xdr:cNvSpPr txBox="1"/>
      </xdr:nvSpPr>
      <xdr:spPr>
        <a:xfrm>
          <a:off x="105664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36830</xdr:rowOff>
    </xdr:from>
    <xdr:to>
      <xdr:col>14</xdr:col>
      <xdr:colOff>79375</xdr:colOff>
      <xdr:row>106</xdr:row>
      <xdr:rowOff>138430</xdr:rowOff>
    </xdr:to>
    <xdr:sp macro="" textlink="">
      <xdr:nvSpPr>
        <xdr:cNvPr id="299" name="円/楕円 298"/>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41911</xdr:rowOff>
    </xdr:from>
    <xdr:to>
      <xdr:col>15</xdr:col>
      <xdr:colOff>180975</xdr:colOff>
      <xdr:row>106</xdr:row>
      <xdr:rowOff>87630</xdr:rowOff>
    </xdr:to>
    <xdr:cxnSp macro="">
      <xdr:nvCxnSpPr>
        <xdr:cNvPr id="300" name="直線コネクタ 299"/>
        <xdr:cNvCxnSpPr/>
      </xdr:nvCxnSpPr>
      <xdr:spPr>
        <a:xfrm flipV="1">
          <a:off x="9639300" y="18215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129557</xdr:rowOff>
    </xdr:from>
    <xdr:ext cx="469744" cy="259045"/>
    <xdr:sp macro="" textlink="">
      <xdr:nvSpPr>
        <xdr:cNvPr id="301"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28" name="直線コネクタ 327"/>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29"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30" name="直線コネクタ 329"/>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31"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32" name="直線コネクタ 331"/>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3" name="【一般廃棄物処理施設】&#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4" name="フローチャート : 判断 333"/>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35" name="フローチャート : 判断 334"/>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135363</xdr:rowOff>
    </xdr:from>
    <xdr:ext cx="405111" cy="259045"/>
    <xdr:sp macro="" textlink="">
      <xdr:nvSpPr>
        <xdr:cNvPr id="336"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51526</xdr:rowOff>
    </xdr:from>
    <xdr:to>
      <xdr:col>23</xdr:col>
      <xdr:colOff>568325</xdr:colOff>
      <xdr:row>40</xdr:row>
      <xdr:rowOff>153126</xdr:rowOff>
    </xdr:to>
    <xdr:sp macro="" textlink="">
      <xdr:nvSpPr>
        <xdr:cNvPr id="342" name="円/楕円 341"/>
        <xdr:cNvSpPr/>
      </xdr:nvSpPr>
      <xdr:spPr>
        <a:xfrm>
          <a:off x="162687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29953</xdr:rowOff>
    </xdr:from>
    <xdr:ext cx="405111" cy="259045"/>
    <xdr:sp macro="" textlink="">
      <xdr:nvSpPr>
        <xdr:cNvPr id="343" name="【一般廃棄物処理施設】&#10;有形固定資産減価償却率該当値テキスト"/>
        <xdr:cNvSpPr txBox="1"/>
      </xdr:nvSpPr>
      <xdr:spPr>
        <a:xfrm>
          <a:off x="16408400"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156028</xdr:rowOff>
    </xdr:from>
    <xdr:to>
      <xdr:col>22</xdr:col>
      <xdr:colOff>415925</xdr:colOff>
      <xdr:row>41</xdr:row>
      <xdr:rowOff>86178</xdr:rowOff>
    </xdr:to>
    <xdr:sp macro="" textlink="">
      <xdr:nvSpPr>
        <xdr:cNvPr id="344" name="円/楕円 343"/>
        <xdr:cNvSpPr/>
      </xdr:nvSpPr>
      <xdr:spPr>
        <a:xfrm>
          <a:off x="1543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102326</xdr:rowOff>
    </xdr:from>
    <xdr:to>
      <xdr:col>23</xdr:col>
      <xdr:colOff>517525</xdr:colOff>
      <xdr:row>41</xdr:row>
      <xdr:rowOff>35378</xdr:rowOff>
    </xdr:to>
    <xdr:cxnSp macro="">
      <xdr:nvCxnSpPr>
        <xdr:cNvPr id="345" name="直線コネクタ 344"/>
        <xdr:cNvCxnSpPr/>
      </xdr:nvCxnSpPr>
      <xdr:spPr>
        <a:xfrm flipV="1">
          <a:off x="15481300" y="696032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77305</xdr:rowOff>
    </xdr:from>
    <xdr:ext cx="405111" cy="259045"/>
    <xdr:sp macro="" textlink="">
      <xdr:nvSpPr>
        <xdr:cNvPr id="346" name="n_1mainValue【一般廃棄物処理施設】&#10;有形固定資産減価償却率"/>
        <xdr:cNvSpPr txBox="1"/>
      </xdr:nvSpPr>
      <xdr:spPr>
        <a:xfrm>
          <a:off x="15266043"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57" name="テキスト ボックス 356"/>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8" name="直線コネクタ 3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9" name="テキスト ボックス 35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0" name="直線コネクタ 3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61" name="テキスト ボックス 36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2" name="直線コネクタ 3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63" name="テキスト ボックス 36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4" name="直線コネクタ 3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5" name="テキスト ボックス 36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6" name="直線コネクタ 3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367" name="テキスト ボックス 366"/>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8" name="直線コネクタ 3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369" name="テキスト ボックス 368"/>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71" name="テキスト ボックス 37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373" name="直線コネクタ 372"/>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374"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375" name="直線コネクタ 374"/>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376"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377" name="直線コネクタ 376"/>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18788</xdr:rowOff>
    </xdr:from>
    <xdr:ext cx="534377" cy="259045"/>
    <xdr:sp macro="" textlink="">
      <xdr:nvSpPr>
        <xdr:cNvPr id="378" name="【一般廃棄物処理施設】&#10;一人当たり有形固定資産（償却資産）額平均値テキスト"/>
        <xdr:cNvSpPr txBox="1"/>
      </xdr:nvSpPr>
      <xdr:spPr>
        <a:xfrm>
          <a:off x="22250400" y="601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379" name="フローチャート : 判断 378"/>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380" name="フローチャート : 判断 379"/>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68579</xdr:rowOff>
    </xdr:from>
    <xdr:ext cx="534377" cy="259045"/>
    <xdr:sp macro="" textlink="">
      <xdr:nvSpPr>
        <xdr:cNvPr id="381" name="n_1aveValue【一般廃棄物処理施設】&#10;一人当たり有形固定資産（償却資産）額"/>
        <xdr:cNvSpPr txBox="1"/>
      </xdr:nvSpPr>
      <xdr:spPr>
        <a:xfrm>
          <a:off x="21043411" y="58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20240</xdr:rowOff>
    </xdr:from>
    <xdr:to>
      <xdr:col>32</xdr:col>
      <xdr:colOff>238125</xdr:colOff>
      <xdr:row>41</xdr:row>
      <xdr:rowOff>121840</xdr:rowOff>
    </xdr:to>
    <xdr:sp macro="" textlink="">
      <xdr:nvSpPr>
        <xdr:cNvPr id="387" name="円/楕円 386"/>
        <xdr:cNvSpPr/>
      </xdr:nvSpPr>
      <xdr:spPr>
        <a:xfrm>
          <a:off x="22110700" y="704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106617</xdr:rowOff>
    </xdr:from>
    <xdr:ext cx="534377" cy="259045"/>
    <xdr:sp macro="" textlink="">
      <xdr:nvSpPr>
        <xdr:cNvPr id="388" name="【一般廃棄物処理施設】&#10;一人当たり有形固定資産（償却資産）額該当値テキスト"/>
        <xdr:cNvSpPr txBox="1"/>
      </xdr:nvSpPr>
      <xdr:spPr>
        <a:xfrm>
          <a:off x="22250400" y="696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35,908</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26771</xdr:rowOff>
    </xdr:from>
    <xdr:to>
      <xdr:col>31</xdr:col>
      <xdr:colOff>85725</xdr:colOff>
      <xdr:row>41</xdr:row>
      <xdr:rowOff>128371</xdr:rowOff>
    </xdr:to>
    <xdr:sp macro="" textlink="">
      <xdr:nvSpPr>
        <xdr:cNvPr id="389" name="円/楕円 388"/>
        <xdr:cNvSpPr/>
      </xdr:nvSpPr>
      <xdr:spPr>
        <a:xfrm>
          <a:off x="21272500" y="705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71040</xdr:rowOff>
    </xdr:from>
    <xdr:to>
      <xdr:col>32</xdr:col>
      <xdr:colOff>187325</xdr:colOff>
      <xdr:row>41</xdr:row>
      <xdr:rowOff>77571</xdr:rowOff>
    </xdr:to>
    <xdr:cxnSp macro="">
      <xdr:nvCxnSpPr>
        <xdr:cNvPr id="390" name="直線コネクタ 389"/>
        <xdr:cNvCxnSpPr/>
      </xdr:nvCxnSpPr>
      <xdr:spPr>
        <a:xfrm flipV="1">
          <a:off x="21323300" y="710049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41</xdr:row>
      <xdr:rowOff>119498</xdr:rowOff>
    </xdr:from>
    <xdr:ext cx="534377" cy="259045"/>
    <xdr:sp macro="" textlink="">
      <xdr:nvSpPr>
        <xdr:cNvPr id="391" name="n_1mainValue【一般廃棄物処理施設】&#10;一人当たり有形固定資産（償却資産）額"/>
        <xdr:cNvSpPr txBox="1"/>
      </xdr:nvSpPr>
      <xdr:spPr>
        <a:xfrm>
          <a:off x="21043411" y="71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02" name="テキスト ボックス 40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3" name="直線コネクタ 4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4" name="テキスト ボックス 4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5" name="直線コネクタ 4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6" name="テキスト ボックス 4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7" name="直線コネクタ 4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8" name="テキスト ボックス 4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9" name="直線コネクタ 4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0" name="テキスト ボックス 4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1" name="直線コネクタ 4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12" name="テキスト ボックス 41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16" name="直線コネクタ 415"/>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17"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18" name="直線コネクタ 417"/>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19"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20" name="直線コネクタ 419"/>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46372</xdr:rowOff>
    </xdr:from>
    <xdr:ext cx="405111" cy="259045"/>
    <xdr:sp macro="" textlink="">
      <xdr:nvSpPr>
        <xdr:cNvPr id="421" name="【保健センター・保健所】&#10;有形固定資産減価償却率平均値テキスト"/>
        <xdr:cNvSpPr txBox="1"/>
      </xdr:nvSpPr>
      <xdr:spPr>
        <a:xfrm>
          <a:off x="164084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22" name="フローチャート : 判断 421"/>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23" name="フローチャート : 判断 422"/>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99712</xdr:rowOff>
    </xdr:from>
    <xdr:ext cx="405111" cy="259045"/>
    <xdr:sp macro="" textlink="">
      <xdr:nvSpPr>
        <xdr:cNvPr id="424" name="n_1aveValue【保健センター・保健所】&#10;有形固定資産減価償却率"/>
        <xdr:cNvSpPr txBox="1"/>
      </xdr:nvSpPr>
      <xdr:spPr>
        <a:xfrm>
          <a:off x="15266043"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5" name="テキスト ボックス 4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6" name="テキスト ボックス 4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7" name="テキスト ボックス 4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8" name="テキスト ボックス 4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9" name="テキスト ボックス 4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158750</xdr:rowOff>
    </xdr:from>
    <xdr:to>
      <xdr:col>23</xdr:col>
      <xdr:colOff>568325</xdr:colOff>
      <xdr:row>62</xdr:row>
      <xdr:rowOff>88900</xdr:rowOff>
    </xdr:to>
    <xdr:sp macro="" textlink="">
      <xdr:nvSpPr>
        <xdr:cNvPr id="430" name="円/楕円 429"/>
        <xdr:cNvSpPr/>
      </xdr:nvSpPr>
      <xdr:spPr>
        <a:xfrm>
          <a:off x="16268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137177</xdr:rowOff>
    </xdr:from>
    <xdr:ext cx="405111" cy="259045"/>
    <xdr:sp macro="" textlink="">
      <xdr:nvSpPr>
        <xdr:cNvPr id="431" name="【保健センター・保健所】&#10;有形固定資産減価償却率該当値テキスト"/>
        <xdr:cNvSpPr txBox="1"/>
      </xdr:nvSpPr>
      <xdr:spPr>
        <a:xfrm>
          <a:off x="16408400"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25400</xdr:rowOff>
    </xdr:from>
    <xdr:to>
      <xdr:col>22</xdr:col>
      <xdr:colOff>415925</xdr:colOff>
      <xdr:row>62</xdr:row>
      <xdr:rowOff>127000</xdr:rowOff>
    </xdr:to>
    <xdr:sp macro="" textlink="">
      <xdr:nvSpPr>
        <xdr:cNvPr id="432" name="円/楕円 431"/>
        <xdr:cNvSpPr/>
      </xdr:nvSpPr>
      <xdr:spPr>
        <a:xfrm>
          <a:off x="1543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38100</xdr:rowOff>
    </xdr:from>
    <xdr:to>
      <xdr:col>23</xdr:col>
      <xdr:colOff>517525</xdr:colOff>
      <xdr:row>62</xdr:row>
      <xdr:rowOff>76200</xdr:rowOff>
    </xdr:to>
    <xdr:cxnSp macro="">
      <xdr:nvCxnSpPr>
        <xdr:cNvPr id="433" name="直線コネクタ 432"/>
        <xdr:cNvCxnSpPr/>
      </xdr:nvCxnSpPr>
      <xdr:spPr>
        <a:xfrm flipV="1">
          <a:off x="15481300" y="1066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118127</xdr:rowOff>
    </xdr:from>
    <xdr:ext cx="405111" cy="259045"/>
    <xdr:sp macro="" textlink="">
      <xdr:nvSpPr>
        <xdr:cNvPr id="434" name="n_1mainValue【保健センター・保健所】&#10;有形固定資産減価償却率"/>
        <xdr:cNvSpPr txBox="1"/>
      </xdr:nvSpPr>
      <xdr:spPr>
        <a:xfrm>
          <a:off x="15266043"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5" name="直線コネクタ 44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6" name="テキスト ボックス 44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7" name="直線コネクタ 44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8" name="テキスト ボックス 44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9" name="直線コネクタ 44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0" name="テキスト ボックス 44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1" name="直線コネクタ 45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2" name="テキスト ボックス 45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56" name="直線コネクタ 455"/>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57"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58" name="直線コネクタ 457"/>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59"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60" name="直線コネクタ 459"/>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461"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62" name="フローチャート : 判断 461"/>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63" name="フローチャート : 判断 462"/>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64"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145796</xdr:rowOff>
    </xdr:from>
    <xdr:to>
      <xdr:col>32</xdr:col>
      <xdr:colOff>238125</xdr:colOff>
      <xdr:row>63</xdr:row>
      <xdr:rowOff>75946</xdr:rowOff>
    </xdr:to>
    <xdr:sp macro="" textlink="">
      <xdr:nvSpPr>
        <xdr:cNvPr id="470" name="円/楕円 469"/>
        <xdr:cNvSpPr/>
      </xdr:nvSpPr>
      <xdr:spPr>
        <a:xfrm>
          <a:off x="221107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60723</xdr:rowOff>
    </xdr:from>
    <xdr:ext cx="469744" cy="259045"/>
    <xdr:sp macro="" textlink="">
      <xdr:nvSpPr>
        <xdr:cNvPr id="471" name="【保健センター・保健所】&#10;一人当たり面積該当値テキスト"/>
        <xdr:cNvSpPr txBox="1"/>
      </xdr:nvSpPr>
      <xdr:spPr>
        <a:xfrm>
          <a:off x="22250400"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145796</xdr:rowOff>
    </xdr:from>
    <xdr:to>
      <xdr:col>31</xdr:col>
      <xdr:colOff>85725</xdr:colOff>
      <xdr:row>63</xdr:row>
      <xdr:rowOff>75946</xdr:rowOff>
    </xdr:to>
    <xdr:sp macro="" textlink="">
      <xdr:nvSpPr>
        <xdr:cNvPr id="472" name="円/楕円 471"/>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25146</xdr:rowOff>
    </xdr:from>
    <xdr:to>
      <xdr:col>32</xdr:col>
      <xdr:colOff>187325</xdr:colOff>
      <xdr:row>63</xdr:row>
      <xdr:rowOff>25146</xdr:rowOff>
    </xdr:to>
    <xdr:cxnSp macro="">
      <xdr:nvCxnSpPr>
        <xdr:cNvPr id="473" name="直線コネクタ 472"/>
        <xdr:cNvCxnSpPr/>
      </xdr:nvCxnSpPr>
      <xdr:spPr>
        <a:xfrm>
          <a:off x="21323300" y="1082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67073</xdr:rowOff>
    </xdr:from>
    <xdr:ext cx="469744" cy="259045"/>
    <xdr:sp macro="" textlink="">
      <xdr:nvSpPr>
        <xdr:cNvPr id="474" name="n_1mainValue【保健センター・保健所】&#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5" name="直線コネクタ 4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6" name="テキスト ボックス 4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7" name="直線コネクタ 4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8" name="テキスト ボックス 4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9" name="直線コネクタ 4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90" name="テキスト ボックス 4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1" name="直線コネクタ 4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2" name="テキスト ボックス 4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3" name="直線コネクタ 4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4" name="テキスト ボックス 4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5" name="直線コネクタ 4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6" name="テキスト ボックス 4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00" name="直線コネクタ 499"/>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01"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02" name="直線コネクタ 501"/>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03"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04" name="直線コネクタ 503"/>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85289</xdr:rowOff>
    </xdr:from>
    <xdr:ext cx="405111" cy="259045"/>
    <xdr:sp macro="" textlink="">
      <xdr:nvSpPr>
        <xdr:cNvPr id="505" name="【消防施設】&#10;有形固定資産減価償却率平均値テキスト"/>
        <xdr:cNvSpPr txBox="1"/>
      </xdr:nvSpPr>
      <xdr:spPr>
        <a:xfrm>
          <a:off x="16408400" y="1414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06" name="フローチャート : 判断 505"/>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07" name="フローチャート : 判断 50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508"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9" name="テキスト ボックス 5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0" name="テキスト ボックス 5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1" name="テキスト ボックス 5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2" name="テキスト ボックス 5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3" name="テキスト ボックス 5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13426</xdr:rowOff>
    </xdr:from>
    <xdr:to>
      <xdr:col>23</xdr:col>
      <xdr:colOff>568325</xdr:colOff>
      <xdr:row>84</xdr:row>
      <xdr:rowOff>115026</xdr:rowOff>
    </xdr:to>
    <xdr:sp macro="" textlink="">
      <xdr:nvSpPr>
        <xdr:cNvPr id="514" name="円/楕円 513"/>
        <xdr:cNvSpPr/>
      </xdr:nvSpPr>
      <xdr:spPr>
        <a:xfrm>
          <a:off x="16268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163303</xdr:rowOff>
    </xdr:from>
    <xdr:ext cx="405111" cy="259045"/>
    <xdr:sp macro="" textlink="">
      <xdr:nvSpPr>
        <xdr:cNvPr id="515" name="【消防施設】&#10;有形固定資産減価償却率該当値テキスト"/>
        <xdr:cNvSpPr txBox="1"/>
      </xdr:nvSpPr>
      <xdr:spPr>
        <a:xfrm>
          <a:off x="164084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57513</xdr:rowOff>
    </xdr:from>
    <xdr:to>
      <xdr:col>22</xdr:col>
      <xdr:colOff>415925</xdr:colOff>
      <xdr:row>84</xdr:row>
      <xdr:rowOff>159113</xdr:rowOff>
    </xdr:to>
    <xdr:sp macro="" textlink="">
      <xdr:nvSpPr>
        <xdr:cNvPr id="516" name="円/楕円 515"/>
        <xdr:cNvSpPr/>
      </xdr:nvSpPr>
      <xdr:spPr>
        <a:xfrm>
          <a:off x="15430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64226</xdr:rowOff>
    </xdr:from>
    <xdr:to>
      <xdr:col>23</xdr:col>
      <xdr:colOff>517525</xdr:colOff>
      <xdr:row>84</xdr:row>
      <xdr:rowOff>108313</xdr:rowOff>
    </xdr:to>
    <xdr:cxnSp macro="">
      <xdr:nvCxnSpPr>
        <xdr:cNvPr id="517" name="直線コネクタ 516"/>
        <xdr:cNvCxnSpPr/>
      </xdr:nvCxnSpPr>
      <xdr:spPr>
        <a:xfrm flipV="1">
          <a:off x="15481300" y="1446602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150240</xdr:rowOff>
    </xdr:from>
    <xdr:ext cx="405111" cy="259045"/>
    <xdr:sp macro="" textlink="">
      <xdr:nvSpPr>
        <xdr:cNvPr id="518" name="n_1mainValue【消防施設】&#10;有形固定資産減価償却率"/>
        <xdr:cNvSpPr txBox="1"/>
      </xdr:nvSpPr>
      <xdr:spPr>
        <a:xfrm>
          <a:off x="15266043"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42" name="直線コネクタ 541"/>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43"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44" name="直線コネクタ 543"/>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45"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46" name="直線コネクタ 54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7"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8" name="フローチャート : 判断 54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49" name="フローチャート : 判断 548"/>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55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51" name="テキスト ボックス 5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2" name="テキスト ボックス 5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3" name="テキスト ボックス 5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4" name="テキスト ボックス 5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5" name="テキスト ボックス 5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6350</xdr:rowOff>
    </xdr:from>
    <xdr:to>
      <xdr:col>32</xdr:col>
      <xdr:colOff>238125</xdr:colOff>
      <xdr:row>85</xdr:row>
      <xdr:rowOff>107950</xdr:rowOff>
    </xdr:to>
    <xdr:sp macro="" textlink="">
      <xdr:nvSpPr>
        <xdr:cNvPr id="556" name="円/楕円 555"/>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92727</xdr:rowOff>
    </xdr:from>
    <xdr:ext cx="469744" cy="259045"/>
    <xdr:sp macro="" textlink="">
      <xdr:nvSpPr>
        <xdr:cNvPr id="557" name="【消防施設】&#10;一人当たり面積該当値テキスト"/>
        <xdr:cNvSpPr txBox="1"/>
      </xdr:nvSpPr>
      <xdr:spPr>
        <a:xfrm>
          <a:off x="22250400"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6350</xdr:rowOff>
    </xdr:from>
    <xdr:to>
      <xdr:col>31</xdr:col>
      <xdr:colOff>85725</xdr:colOff>
      <xdr:row>85</xdr:row>
      <xdr:rowOff>107950</xdr:rowOff>
    </xdr:to>
    <xdr:sp macro="" textlink="">
      <xdr:nvSpPr>
        <xdr:cNvPr id="558" name="円/楕円 55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57150</xdr:rowOff>
    </xdr:from>
    <xdr:to>
      <xdr:col>32</xdr:col>
      <xdr:colOff>187325</xdr:colOff>
      <xdr:row>85</xdr:row>
      <xdr:rowOff>57150</xdr:rowOff>
    </xdr:to>
    <xdr:cxnSp macro="">
      <xdr:nvCxnSpPr>
        <xdr:cNvPr id="559" name="直線コネクタ 558"/>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85</xdr:row>
      <xdr:rowOff>99077</xdr:rowOff>
    </xdr:from>
    <xdr:ext cx="469744" cy="259045"/>
    <xdr:sp macro="" textlink="">
      <xdr:nvSpPr>
        <xdr:cNvPr id="560" name="n_1mainValue【消防施設】&#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72" name="テキスト ボックス 5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82" name="テキスト ボックス 5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86" name="直線コネクタ 585"/>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87"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8" name="直線コネクタ 5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89"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90" name="直線コネクタ 589"/>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591" name="【庁舎】&#10;有形固定資産減価償却率平均値テキスト"/>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92" name="フローチャート : 判断 591"/>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93" name="フローチャート : 判断 592"/>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138628</xdr:rowOff>
    </xdr:from>
    <xdr:ext cx="405111" cy="259045"/>
    <xdr:sp macro="" textlink="">
      <xdr:nvSpPr>
        <xdr:cNvPr id="594" name="n_1aveValue【庁舎】&#10;有形固定資産減価償却率"/>
        <xdr:cNvSpPr txBox="1"/>
      </xdr:nvSpPr>
      <xdr:spPr>
        <a:xfrm>
          <a:off x="15266043"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156029</xdr:rowOff>
    </xdr:from>
    <xdr:to>
      <xdr:col>23</xdr:col>
      <xdr:colOff>568325</xdr:colOff>
      <xdr:row>109</xdr:row>
      <xdr:rowOff>86179</xdr:rowOff>
    </xdr:to>
    <xdr:sp macro="" textlink="">
      <xdr:nvSpPr>
        <xdr:cNvPr id="600" name="円/楕円 599"/>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70956</xdr:rowOff>
    </xdr:from>
    <xdr:ext cx="340478" cy="259045"/>
    <xdr:sp macro="" textlink="">
      <xdr:nvSpPr>
        <xdr:cNvPr id="601" name="【庁舎】&#10;有形固定資産減価償却率該当値テキスト"/>
        <xdr:cNvSpPr txBox="1"/>
      </xdr:nvSpPr>
      <xdr:spPr>
        <a:xfrm>
          <a:off x="16408400" y="185875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23" name="直線コネクタ 622"/>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24"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25" name="直線コネクタ 624"/>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26"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27" name="直線コネクタ 626"/>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628"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29" name="フローチャート : 判断 628"/>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30" name="フローチャート : 判断 629"/>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31"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34544</xdr:rowOff>
    </xdr:from>
    <xdr:to>
      <xdr:col>32</xdr:col>
      <xdr:colOff>238125</xdr:colOff>
      <xdr:row>106</xdr:row>
      <xdr:rowOff>136144</xdr:rowOff>
    </xdr:to>
    <xdr:sp macro="" textlink="">
      <xdr:nvSpPr>
        <xdr:cNvPr id="637" name="円/楕円 636"/>
        <xdr:cNvSpPr/>
      </xdr:nvSpPr>
      <xdr:spPr>
        <a:xfrm>
          <a:off x="22110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120921</xdr:rowOff>
    </xdr:from>
    <xdr:ext cx="469744" cy="259045"/>
    <xdr:sp macro="" textlink="">
      <xdr:nvSpPr>
        <xdr:cNvPr id="638" name="【庁舎】&#10;一人当たり面積該当値テキスト"/>
        <xdr:cNvSpPr txBox="1"/>
      </xdr:nvSpPr>
      <xdr:spPr>
        <a:xfrm>
          <a:off x="22250400" y="1812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57404</xdr:rowOff>
    </xdr:from>
    <xdr:to>
      <xdr:col>31</xdr:col>
      <xdr:colOff>85725</xdr:colOff>
      <xdr:row>106</xdr:row>
      <xdr:rowOff>159004</xdr:rowOff>
    </xdr:to>
    <xdr:sp macro="" textlink="">
      <xdr:nvSpPr>
        <xdr:cNvPr id="639" name="円/楕円 638"/>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85344</xdr:rowOff>
    </xdr:from>
    <xdr:to>
      <xdr:col>32</xdr:col>
      <xdr:colOff>187325</xdr:colOff>
      <xdr:row>106</xdr:row>
      <xdr:rowOff>108204</xdr:rowOff>
    </xdr:to>
    <xdr:cxnSp macro="">
      <xdr:nvCxnSpPr>
        <xdr:cNvPr id="640" name="直線コネクタ 639"/>
        <xdr:cNvCxnSpPr/>
      </xdr:nvCxnSpPr>
      <xdr:spPr>
        <a:xfrm flipV="1">
          <a:off x="21323300" y="18259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150131</xdr:rowOff>
    </xdr:from>
    <xdr:ext cx="469744" cy="259045"/>
    <xdr:sp macro="" textlink="">
      <xdr:nvSpPr>
        <xdr:cNvPr id="641" name="n_1mainValue【庁舎】&#10;一人当たり面積"/>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類似団体内平均値を大きく上回っており、建築から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年が経過しています。引き続き、長寿命化を推進するとともに、維持管理・更新等に要する将来の財政負担の軽減を図ります。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類似団内体平均値より上回っており、建物や設備の性能や機能を良好な状態を保つため、基本方針を踏まえ建物の点検・診断を行い、維持管理に必要な改修や設備の更新を行う必要があります。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類似団体内平均値より下回っていますが、今後も建物や設備の性能や機能を良好な状態を保つため、基本方針を踏まえ建物の点検・診断を行い、維持管理に必要な改修や設備の更新を行う必要があります。</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４年に庁舎の耐震診断を実施した結果、耐震性能の不足が判明しました。その結果を踏まえ、耐震補強工事の検討を行いましたが、施設の継続的使用を断念し、新庁舎を建設することとなりました。すでに第４次瑞穂町長期総合計画後期基本計画に位置づけられ、平成２９年度から建設工事、建替えによる更新を行います。</a:t>
          </a:r>
          <a:endParaRPr lang="ja-JP" altLang="ja-JP" sz="1400">
            <a:effectLst/>
          </a:endParaRPr>
        </a:p>
        <a:p>
          <a:r>
            <a:rPr kumimoji="1" lang="ja-JP" altLang="ja-JP" sz="1100">
              <a:solidFill>
                <a:schemeClr val="dk1"/>
              </a:solidFill>
              <a:effectLst/>
              <a:latin typeface="+mn-lt"/>
              <a:ea typeface="+mn-ea"/>
              <a:cs typeface="+mn-cs"/>
            </a:rPr>
            <a:t>・一人あたりの面積等は、全て類似団体内平均値より下回っています。今後、計画的にインフラ整備等実施する必要があります。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基準財政収入額では、地方消費税交付金が地方消費税率の引き上げの影響により、</a:t>
          </a:r>
          <a:r>
            <a:rPr kumimoji="1" lang="en-US" altLang="ja-JP" sz="1050">
              <a:latin typeface="ＭＳ Ｐゴシック"/>
            </a:rPr>
            <a:t>11.0</a:t>
          </a:r>
          <a:r>
            <a:rPr kumimoji="1" lang="ja-JP" altLang="en-US" sz="1050">
              <a:latin typeface="ＭＳ Ｐゴシック"/>
            </a:rPr>
            <a:t>ポイント約</a:t>
          </a:r>
          <a:r>
            <a:rPr kumimoji="1" lang="en-US" altLang="ja-JP" sz="1050">
              <a:latin typeface="ＭＳ Ｐゴシック"/>
            </a:rPr>
            <a:t>7,000</a:t>
          </a:r>
          <a:r>
            <a:rPr kumimoji="1" lang="ja-JP" altLang="en-US" sz="1050">
              <a:latin typeface="ＭＳ Ｐゴシック"/>
            </a:rPr>
            <a:t>万円の増となりました。また、新規申告及び増資産申告により、固定資産税（償却資産）についても、</a:t>
          </a:r>
          <a:r>
            <a:rPr kumimoji="1" lang="en-US" altLang="ja-JP" sz="1050">
              <a:latin typeface="ＭＳ Ｐゴシック"/>
            </a:rPr>
            <a:t>16.2</a:t>
          </a:r>
          <a:r>
            <a:rPr kumimoji="1" lang="ja-JP" altLang="en-US" sz="1050">
              <a:latin typeface="ＭＳ Ｐゴシック"/>
            </a:rPr>
            <a:t>ポイント約</a:t>
          </a:r>
          <a:r>
            <a:rPr kumimoji="1" lang="en-US" altLang="ja-JP" sz="1050">
              <a:latin typeface="ＭＳ Ｐゴシック"/>
            </a:rPr>
            <a:t>5,100</a:t>
          </a:r>
          <a:r>
            <a:rPr kumimoji="1" lang="ja-JP" altLang="en-US" sz="1050">
              <a:latin typeface="ＭＳ Ｐゴシック"/>
            </a:rPr>
            <a:t>万円の増額となりました。総額では</a:t>
          </a:r>
          <a:r>
            <a:rPr kumimoji="1" lang="en-US" altLang="ja-JP" sz="1050">
              <a:latin typeface="ＭＳ Ｐゴシック"/>
            </a:rPr>
            <a:t>3.6</a:t>
          </a:r>
          <a:r>
            <a:rPr kumimoji="1" lang="ja-JP" altLang="en-US" sz="1050">
              <a:latin typeface="ＭＳ Ｐゴシック"/>
            </a:rPr>
            <a:t>ポイント約</a:t>
          </a:r>
          <a:r>
            <a:rPr kumimoji="1" lang="en-US" altLang="ja-JP" sz="1050">
              <a:latin typeface="ＭＳ Ｐゴシック"/>
            </a:rPr>
            <a:t>1</a:t>
          </a:r>
          <a:r>
            <a:rPr kumimoji="1" lang="ja-JP" altLang="en-US" sz="1050">
              <a:latin typeface="ＭＳ Ｐゴシック"/>
            </a:rPr>
            <a:t>億</a:t>
          </a:r>
          <a:r>
            <a:rPr kumimoji="1" lang="en-US" altLang="ja-JP" sz="1050">
              <a:latin typeface="ＭＳ Ｐゴシック"/>
            </a:rPr>
            <a:t>9,600</a:t>
          </a:r>
          <a:r>
            <a:rPr kumimoji="1" lang="ja-JP" altLang="en-US" sz="1050">
              <a:latin typeface="ＭＳ Ｐゴシック"/>
            </a:rPr>
            <a:t>万円の増額となりました。</a:t>
          </a:r>
          <a:endParaRPr kumimoji="1" lang="en-US" altLang="ja-JP" sz="1050">
            <a:latin typeface="ＭＳ Ｐゴシック"/>
          </a:endParaRPr>
        </a:p>
        <a:p>
          <a:r>
            <a:rPr kumimoji="1" lang="ja-JP" altLang="en-US" sz="1050">
              <a:latin typeface="ＭＳ Ｐゴシック"/>
            </a:rPr>
            <a:t>　一方、基準財政需要額では、地域の元気創造事業費の増及び</a:t>
          </a:r>
          <a:r>
            <a:rPr kumimoji="1" lang="ja-JP" altLang="en-US" sz="1050" b="0" i="0" u="none" strike="noStrike" kern="0" cap="none" spc="0" normalizeH="0" baseline="0" noProof="0">
              <a:ln>
                <a:noFill/>
              </a:ln>
              <a:solidFill>
                <a:prstClr val="black"/>
              </a:solidFill>
              <a:effectLst/>
              <a:uLnTx/>
              <a:uFillTx/>
              <a:latin typeface="ＭＳ Ｐゴシック"/>
              <a:ea typeface="+mn-ea"/>
            </a:rPr>
            <a:t>標準団体の職員数等の見直し等による</a:t>
          </a:r>
          <a:r>
            <a:rPr kumimoji="1" lang="ja-JP" altLang="en-US" sz="1050">
              <a:latin typeface="ＭＳ Ｐゴシック"/>
            </a:rPr>
            <a:t>高齢者保健福祉費の増により、</a:t>
          </a:r>
          <a:r>
            <a:rPr kumimoji="1" lang="en-US" altLang="ja-JP" sz="1050">
              <a:latin typeface="ＭＳ Ｐゴシック"/>
            </a:rPr>
            <a:t>0.1</a:t>
          </a:r>
          <a:r>
            <a:rPr kumimoji="1" lang="ja-JP" altLang="en-US" sz="1050">
              <a:latin typeface="ＭＳ Ｐゴシック"/>
            </a:rPr>
            <a:t>ポイント約</a:t>
          </a:r>
          <a:r>
            <a:rPr kumimoji="1" lang="en-US" altLang="ja-JP" sz="1050">
              <a:latin typeface="ＭＳ Ｐゴシック"/>
            </a:rPr>
            <a:t>500</a:t>
          </a:r>
          <a:r>
            <a:rPr kumimoji="1" lang="ja-JP" altLang="en-US" sz="1050">
              <a:latin typeface="ＭＳ Ｐゴシック"/>
            </a:rPr>
            <a:t>万円の増額となりました。</a:t>
          </a:r>
          <a:endParaRPr kumimoji="1" lang="en-US" altLang="ja-JP" sz="1050">
            <a:latin typeface="ＭＳ Ｐゴシック"/>
          </a:endParaRPr>
        </a:p>
        <a:p>
          <a:r>
            <a:rPr kumimoji="1" lang="ja-JP" altLang="en-US" sz="1050">
              <a:latin typeface="ＭＳ Ｐゴシック"/>
            </a:rPr>
            <a:t>　結果として、基準財政需要額が増加したものの、基準財政収入額の増加が上回ったことにより</a:t>
          </a:r>
          <a:r>
            <a:rPr kumimoji="1" lang="en-US" altLang="ja-JP" sz="1050">
              <a:latin typeface="ＭＳ Ｐゴシック"/>
            </a:rPr>
            <a:t>0.02</a:t>
          </a:r>
          <a:r>
            <a:rPr kumimoji="1" lang="ja-JP" altLang="en-US" sz="1050">
              <a:latin typeface="ＭＳ Ｐゴシック"/>
            </a:rPr>
            <a:t>ポイント改善しました。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164395</xdr:rowOff>
    </xdr:to>
    <xdr:cxnSp macro="">
      <xdr:nvCxnSpPr>
        <xdr:cNvPr id="68" name="直線コネクタ 67"/>
        <xdr:cNvCxnSpPr/>
      </xdr:nvCxnSpPr>
      <xdr:spPr>
        <a:xfrm flipV="1">
          <a:off x="4114800" y="6824133"/>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164395</xdr:rowOff>
    </xdr:from>
    <xdr:to>
      <xdr:col>6</xdr:col>
      <xdr:colOff>0</xdr:colOff>
      <xdr:row>40</xdr:row>
      <xdr:rowOff>6350</xdr:rowOff>
    </xdr:to>
    <xdr:cxnSp macro="">
      <xdr:nvCxnSpPr>
        <xdr:cNvPr id="71" name="直線コネクタ 70"/>
        <xdr:cNvCxnSpPr/>
      </xdr:nvCxnSpPr>
      <xdr:spPr>
        <a:xfrm flipV="1">
          <a:off x="3225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19755</xdr:rowOff>
    </xdr:to>
    <xdr:cxnSp macro="">
      <xdr:nvCxnSpPr>
        <xdr:cNvPr id="74" name="直線コネクタ 73"/>
        <xdr:cNvCxnSpPr/>
      </xdr:nvCxnSpPr>
      <xdr:spPr>
        <a:xfrm flipV="1">
          <a:off x="2336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19755</xdr:rowOff>
    </xdr:to>
    <xdr:cxnSp macro="">
      <xdr:nvCxnSpPr>
        <xdr:cNvPr id="77" name="直線コネクタ 76"/>
        <xdr:cNvCxnSpPr/>
      </xdr:nvCxnSpPr>
      <xdr:spPr>
        <a:xfrm>
          <a:off x="1447800" y="686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140405</xdr:rowOff>
    </xdr:from>
    <xdr:to>
      <xdr:col>3</xdr:col>
      <xdr:colOff>330200</xdr:colOff>
      <xdr:row>40</xdr:row>
      <xdr:rowOff>70555</xdr:rowOff>
    </xdr:to>
    <xdr:sp macro="" textlink="">
      <xdr:nvSpPr>
        <xdr:cNvPr id="93" name="円/楕円 92"/>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80732</xdr:rowOff>
    </xdr:from>
    <xdr:ext cx="762000" cy="259045"/>
    <xdr:sp macro="" textlink="">
      <xdr:nvSpPr>
        <xdr:cNvPr id="94" name="テキスト ボックス 93"/>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en-US" sz="900">
              <a:latin typeface="ＭＳ Ｐゴシック"/>
            </a:rPr>
            <a:t>分母（経常一般財源）については基地交付税が約</a:t>
          </a:r>
          <a:r>
            <a:rPr kumimoji="1" lang="en-US" altLang="ja-JP" sz="900">
              <a:latin typeface="ＭＳ Ｐゴシック"/>
            </a:rPr>
            <a:t>3,600</a:t>
          </a:r>
          <a:r>
            <a:rPr kumimoji="1" lang="ja-JP" altLang="en-US" sz="900">
              <a:latin typeface="ＭＳ Ｐゴシック"/>
            </a:rPr>
            <a:t>万円の増額となった一方、地方消費税交付金が約</a:t>
          </a:r>
          <a:r>
            <a:rPr kumimoji="1" lang="en-US" altLang="ja-JP" sz="900">
              <a:latin typeface="ＭＳ Ｐゴシック"/>
            </a:rPr>
            <a:t>8,700</a:t>
          </a:r>
          <a:r>
            <a:rPr kumimoji="1" lang="ja-JP" altLang="en-US" sz="900">
              <a:latin typeface="ＭＳ Ｐゴシック"/>
            </a:rPr>
            <a:t>万円、町税が約</a:t>
          </a:r>
          <a:r>
            <a:rPr kumimoji="1" lang="en-US" altLang="ja-JP" sz="900">
              <a:latin typeface="ＭＳ Ｐゴシック"/>
            </a:rPr>
            <a:t>5,800</a:t>
          </a:r>
          <a:r>
            <a:rPr kumimoji="1" lang="ja-JP" altLang="en-US" sz="900">
              <a:latin typeface="ＭＳ Ｐゴシック"/>
            </a:rPr>
            <a:t>万円、利子割交付金が約</a:t>
          </a:r>
          <a:endParaRPr kumimoji="1" lang="en-US" altLang="ja-JP" sz="900">
            <a:latin typeface="ＭＳ Ｐゴシック"/>
          </a:endParaRPr>
        </a:p>
        <a:p>
          <a:r>
            <a:rPr kumimoji="1" lang="en-US" altLang="ja-JP" sz="900">
              <a:latin typeface="ＭＳ Ｐゴシック"/>
            </a:rPr>
            <a:t>2,000</a:t>
          </a:r>
          <a:r>
            <a:rPr kumimoji="1" lang="ja-JP" altLang="en-US" sz="900">
              <a:latin typeface="ＭＳ Ｐゴシック"/>
            </a:rPr>
            <a:t>万円、株式等譲渡所得割交付金が約</a:t>
          </a:r>
          <a:r>
            <a:rPr kumimoji="1" lang="en-US" altLang="ja-JP" sz="900">
              <a:latin typeface="ＭＳ Ｐゴシック"/>
            </a:rPr>
            <a:t>1,800</a:t>
          </a:r>
          <a:r>
            <a:rPr kumimoji="1" lang="ja-JP" altLang="en-US" sz="900">
              <a:latin typeface="ＭＳ Ｐゴシック"/>
            </a:rPr>
            <a:t>万円の減額となり、、総額では約</a:t>
          </a:r>
          <a:r>
            <a:rPr kumimoji="1" lang="en-US" altLang="ja-JP" sz="900">
              <a:latin typeface="ＭＳ Ｐゴシック"/>
            </a:rPr>
            <a:t>1</a:t>
          </a:r>
          <a:r>
            <a:rPr kumimoji="1" lang="ja-JP" altLang="en-US" sz="900">
              <a:latin typeface="ＭＳ Ｐゴシック"/>
            </a:rPr>
            <a:t>億</a:t>
          </a:r>
          <a:r>
            <a:rPr kumimoji="1" lang="en-US" altLang="ja-JP" sz="900">
              <a:latin typeface="ＭＳ Ｐゴシック"/>
            </a:rPr>
            <a:t>5,600</a:t>
          </a:r>
          <a:r>
            <a:rPr kumimoji="1" lang="ja-JP" altLang="en-US" sz="900">
              <a:latin typeface="ＭＳ Ｐゴシック"/>
            </a:rPr>
            <a:t>万円の減額となりました。</a:t>
          </a:r>
          <a:endParaRPr kumimoji="1" lang="en-US" altLang="ja-JP" sz="900">
            <a:latin typeface="ＭＳ Ｐゴシック"/>
          </a:endParaRPr>
        </a:p>
        <a:p>
          <a:r>
            <a:rPr kumimoji="1" lang="ja-JP" altLang="en-US" sz="900">
              <a:latin typeface="ＭＳ Ｐゴシック"/>
            </a:rPr>
            <a:t>　分子（経常的経費充当一般財源）については、人件費が約</a:t>
          </a:r>
          <a:r>
            <a:rPr kumimoji="1" lang="en-US" altLang="ja-JP" sz="900">
              <a:latin typeface="ＭＳ Ｐゴシック"/>
            </a:rPr>
            <a:t>400</a:t>
          </a:r>
          <a:r>
            <a:rPr kumimoji="1" lang="ja-JP" altLang="en-US" sz="900">
              <a:latin typeface="ＭＳ Ｐゴシック"/>
            </a:rPr>
            <a:t>万円、物件費が約</a:t>
          </a:r>
          <a:r>
            <a:rPr kumimoji="1" lang="en-US" altLang="ja-JP" sz="900">
              <a:latin typeface="ＭＳ Ｐゴシック"/>
            </a:rPr>
            <a:t>8,800</a:t>
          </a:r>
          <a:r>
            <a:rPr kumimoji="1" lang="ja-JP" altLang="en-US" sz="900">
              <a:latin typeface="ＭＳ Ｐゴシック"/>
            </a:rPr>
            <a:t>万円減額となった一方、維持補修費が約</a:t>
          </a:r>
          <a:r>
            <a:rPr kumimoji="1" lang="en-US" altLang="ja-JP" sz="900">
              <a:latin typeface="ＭＳ Ｐゴシック"/>
            </a:rPr>
            <a:t>300</a:t>
          </a:r>
          <a:r>
            <a:rPr kumimoji="1" lang="ja-JP" altLang="en-US" sz="900">
              <a:latin typeface="ＭＳ Ｐゴシック"/>
            </a:rPr>
            <a:t>万円、扶助費が約</a:t>
          </a:r>
          <a:r>
            <a:rPr kumimoji="1" lang="en-US" altLang="ja-JP" sz="900">
              <a:latin typeface="ＭＳ Ｐゴシック"/>
            </a:rPr>
            <a:t>1,600</a:t>
          </a:r>
          <a:r>
            <a:rPr kumimoji="1" lang="ja-JP" altLang="en-US" sz="900">
              <a:latin typeface="ＭＳ Ｐゴシック"/>
            </a:rPr>
            <a:t>万円、補助費等が約</a:t>
          </a:r>
          <a:r>
            <a:rPr kumimoji="1" lang="en-US" altLang="ja-JP" sz="900">
              <a:latin typeface="ＭＳ Ｐゴシック"/>
            </a:rPr>
            <a:t>5,700</a:t>
          </a:r>
          <a:r>
            <a:rPr kumimoji="1" lang="ja-JP" altLang="en-US" sz="900">
              <a:latin typeface="ＭＳ Ｐゴシック"/>
            </a:rPr>
            <a:t>万円、公債費が約</a:t>
          </a:r>
          <a:r>
            <a:rPr kumimoji="1" lang="en-US" altLang="ja-JP" sz="900">
              <a:latin typeface="ＭＳ Ｐゴシック"/>
            </a:rPr>
            <a:t>2,900</a:t>
          </a:r>
          <a:r>
            <a:rPr kumimoji="1" lang="ja-JP" altLang="en-US" sz="900">
              <a:latin typeface="ＭＳ Ｐゴシック"/>
            </a:rPr>
            <a:t>万円、繰出金が約</a:t>
          </a:r>
          <a:r>
            <a:rPr kumimoji="1" lang="en-US" altLang="ja-JP" sz="900">
              <a:latin typeface="ＭＳ Ｐゴシック"/>
            </a:rPr>
            <a:t>3,100</a:t>
          </a:r>
          <a:r>
            <a:rPr kumimoji="1" lang="ja-JP" altLang="en-US" sz="900">
              <a:latin typeface="ＭＳ Ｐゴシック"/>
            </a:rPr>
            <a:t>万円の増額なり、総額では約</a:t>
          </a:r>
          <a:r>
            <a:rPr kumimoji="1" lang="en-US" altLang="ja-JP" sz="900">
              <a:latin typeface="ＭＳ Ｐゴシック"/>
            </a:rPr>
            <a:t>4,500</a:t>
          </a:r>
          <a:r>
            <a:rPr kumimoji="1" lang="ja-JP" altLang="en-US" sz="900">
              <a:latin typeface="ＭＳ Ｐゴシック"/>
            </a:rPr>
            <a:t>万円の増額となりました。</a:t>
          </a:r>
          <a:endParaRPr kumimoji="1" lang="en-US" altLang="ja-JP" sz="900">
            <a:latin typeface="ＭＳ Ｐゴシック"/>
          </a:endParaRPr>
        </a:p>
        <a:p>
          <a:r>
            <a:rPr kumimoji="1" lang="ja-JP" altLang="en-US" sz="900">
              <a:latin typeface="ＭＳ Ｐゴシック"/>
            </a:rPr>
            <a:t>　分子となる経常的な支出が増額し、分母である経常一般財源が減額したことにより、前年度比で</a:t>
          </a:r>
          <a:r>
            <a:rPr kumimoji="1" lang="en-US" altLang="ja-JP" sz="900">
              <a:latin typeface="ＭＳ Ｐゴシック"/>
            </a:rPr>
            <a:t>2.3</a:t>
          </a:r>
          <a:r>
            <a:rPr kumimoji="1" lang="ja-JP" altLang="en-US" sz="900">
              <a:latin typeface="ＭＳ Ｐゴシック"/>
            </a:rPr>
            <a:t>ポイント悪化しました。今後、</a:t>
          </a:r>
          <a:r>
            <a:rPr kumimoji="1" lang="ja-JP" altLang="ja-JP" sz="900">
              <a:solidFill>
                <a:schemeClr val="dk1"/>
              </a:solidFill>
              <a:effectLst/>
              <a:latin typeface="+mn-lt"/>
              <a:ea typeface="+mn-ea"/>
              <a:cs typeface="+mn-cs"/>
            </a:rPr>
            <a:t>経常経費の削減と町税収入の増加に向け努力し、経常収支比率の改善を目指します。</a:t>
          </a:r>
          <a:endParaRPr lang="ja-JP" altLang="ja-JP" sz="900">
            <a:effectLst/>
          </a:endParaRPr>
        </a:p>
        <a:p>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143256</xdr:rowOff>
    </xdr:from>
    <xdr:to>
      <xdr:col>7</xdr:col>
      <xdr:colOff>152400</xdr:colOff>
      <xdr:row>64</xdr:row>
      <xdr:rowOff>82804</xdr:rowOff>
    </xdr:to>
    <xdr:cxnSp macro="">
      <xdr:nvCxnSpPr>
        <xdr:cNvPr id="129" name="直線コネクタ 128"/>
        <xdr:cNvCxnSpPr/>
      </xdr:nvCxnSpPr>
      <xdr:spPr>
        <a:xfrm>
          <a:off x="4114800" y="10944606"/>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143256</xdr:rowOff>
    </xdr:from>
    <xdr:to>
      <xdr:col>6</xdr:col>
      <xdr:colOff>0</xdr:colOff>
      <xdr:row>64</xdr:row>
      <xdr:rowOff>77978</xdr:rowOff>
    </xdr:to>
    <xdr:cxnSp macro="">
      <xdr:nvCxnSpPr>
        <xdr:cNvPr id="132" name="直線コネクタ 131"/>
        <xdr:cNvCxnSpPr/>
      </xdr:nvCxnSpPr>
      <xdr:spPr>
        <a:xfrm flipV="1">
          <a:off x="3225800" y="1094460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64</xdr:row>
      <xdr:rowOff>77978</xdr:rowOff>
    </xdr:to>
    <xdr:cxnSp macro="">
      <xdr:nvCxnSpPr>
        <xdr:cNvPr id="135" name="直線コネクタ 134"/>
        <xdr:cNvCxnSpPr/>
      </xdr:nvCxnSpPr>
      <xdr:spPr>
        <a:xfrm>
          <a:off x="2336800" y="10886694"/>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24892</xdr:rowOff>
    </xdr:to>
    <xdr:cxnSp macro="">
      <xdr:nvCxnSpPr>
        <xdr:cNvPr id="138" name="直線コネクタ 137"/>
        <xdr:cNvCxnSpPr/>
      </xdr:nvCxnSpPr>
      <xdr:spPr>
        <a:xfrm flipV="1">
          <a:off x="1447800" y="1088669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8" name="円/楕円 147"/>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48531</xdr:rowOff>
    </xdr:from>
    <xdr:ext cx="762000" cy="259045"/>
    <xdr:sp macro="" textlink="">
      <xdr:nvSpPr>
        <xdr:cNvPr id="149"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92456</xdr:rowOff>
    </xdr:from>
    <xdr:to>
      <xdr:col>6</xdr:col>
      <xdr:colOff>50800</xdr:colOff>
      <xdr:row>64</xdr:row>
      <xdr:rowOff>22606</xdr:rowOff>
    </xdr:to>
    <xdr:sp macro="" textlink="">
      <xdr:nvSpPr>
        <xdr:cNvPr id="150" name="円/楕円 149"/>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7383</xdr:rowOff>
    </xdr:from>
    <xdr:ext cx="736600" cy="259045"/>
    <xdr:sp macro="" textlink="">
      <xdr:nvSpPr>
        <xdr:cNvPr id="151" name="テキスト ボックス 150"/>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27178</xdr:rowOff>
    </xdr:from>
    <xdr:to>
      <xdr:col>4</xdr:col>
      <xdr:colOff>533400</xdr:colOff>
      <xdr:row>64</xdr:row>
      <xdr:rowOff>128778</xdr:rowOff>
    </xdr:to>
    <xdr:sp macro="" textlink="">
      <xdr:nvSpPr>
        <xdr:cNvPr id="152" name="円/楕円 151"/>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113555</xdr:rowOff>
    </xdr:from>
    <xdr:ext cx="762000" cy="259045"/>
    <xdr:sp macro="" textlink="">
      <xdr:nvSpPr>
        <xdr:cNvPr id="153" name="テキスト ボックス 152"/>
        <xdr:cNvSpPr txBox="1"/>
      </xdr:nvSpPr>
      <xdr:spPr>
        <a:xfrm>
          <a:off x="2844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55" name="テキスト ボックス 154"/>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6" name="円/楕円 155"/>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7" name="テキスト ボックス 156"/>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[138,264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00">
              <a:latin typeface="ＭＳ Ｐゴシック"/>
            </a:rPr>
            <a:t>地方共済組合等負担金が減額となったことが主な要因となり、人件費全体では、約</a:t>
          </a:r>
          <a:r>
            <a:rPr kumimoji="1" lang="en-US" altLang="ja-JP" sz="1000">
              <a:latin typeface="ＭＳ Ｐゴシック"/>
            </a:rPr>
            <a:t>800</a:t>
          </a:r>
          <a:r>
            <a:rPr kumimoji="1" lang="ja-JP" altLang="en-US" sz="1000">
              <a:latin typeface="ＭＳ Ｐゴシック"/>
            </a:rPr>
            <a:t>万円減額となりました。類似団体の比較では、職員給については、ほぼ同等の水準となっていますが、非常勤職員に係る経費が類似団体と比較し多いことにより、人件費全体では、類似団体平均値を上回っている状況となっています。</a:t>
          </a:r>
          <a:endParaRPr kumimoji="1" lang="en-US" altLang="ja-JP" sz="1000">
            <a:latin typeface="ＭＳ Ｐゴシック"/>
          </a:endParaRPr>
        </a:p>
        <a:p>
          <a:r>
            <a:rPr kumimoji="1" lang="ja-JP" altLang="en-US" sz="1000">
              <a:latin typeface="ＭＳ Ｐゴシック"/>
            </a:rPr>
            <a:t>　一方物件費では、西多摩町村電算共同システム共同利用分機器一式の増額、財務会計システム更新委託料の増額等により、物件費全体では、約</a:t>
          </a:r>
          <a:r>
            <a:rPr kumimoji="1" lang="en-US" altLang="ja-JP" sz="1000">
              <a:latin typeface="ＭＳ Ｐゴシック"/>
            </a:rPr>
            <a:t>2</a:t>
          </a:r>
          <a:r>
            <a:rPr kumimoji="1" lang="ja-JP" altLang="en-US" sz="1000">
              <a:latin typeface="ＭＳ Ｐゴシック"/>
            </a:rPr>
            <a:t>億</a:t>
          </a:r>
          <a:r>
            <a:rPr kumimoji="1" lang="en-US" altLang="ja-JP" sz="1000">
              <a:latin typeface="ＭＳ Ｐゴシック"/>
            </a:rPr>
            <a:t>400</a:t>
          </a:r>
          <a:r>
            <a:rPr kumimoji="1" lang="ja-JP" altLang="en-US" sz="1000">
              <a:latin typeface="ＭＳ Ｐゴシック"/>
            </a:rPr>
            <a:t>万円の増額となりました。類似団体の比較では、類似団体平均を上回っている状態が続いており、主な要因としては、福生都市計画事業瑞穂町箱根ケ崎駅西土地区画整理事業に伴う都市づくり公社への委託料によるもので、区画整理の完了を予定している平成３４年度までは高い水準が続くと考えられます。</a:t>
          </a:r>
          <a:endParaRPr kumimoji="1" lang="en-US" altLang="ja-JP" sz="10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146658</xdr:rowOff>
    </xdr:from>
    <xdr:to>
      <xdr:col>7</xdr:col>
      <xdr:colOff>152400</xdr:colOff>
      <xdr:row>82</xdr:row>
      <xdr:rowOff>6862</xdr:rowOff>
    </xdr:to>
    <xdr:cxnSp macro="">
      <xdr:nvCxnSpPr>
        <xdr:cNvPr id="190" name="直線コネクタ 189"/>
        <xdr:cNvCxnSpPr/>
      </xdr:nvCxnSpPr>
      <xdr:spPr>
        <a:xfrm>
          <a:off x="4114800" y="14034108"/>
          <a:ext cx="838200" cy="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139385</xdr:rowOff>
    </xdr:from>
    <xdr:to>
      <xdr:col>6</xdr:col>
      <xdr:colOff>0</xdr:colOff>
      <xdr:row>81</xdr:row>
      <xdr:rowOff>146658</xdr:rowOff>
    </xdr:to>
    <xdr:cxnSp macro="">
      <xdr:nvCxnSpPr>
        <xdr:cNvPr id="193" name="直線コネクタ 192"/>
        <xdr:cNvCxnSpPr/>
      </xdr:nvCxnSpPr>
      <xdr:spPr>
        <a:xfrm>
          <a:off x="3225800" y="14026835"/>
          <a:ext cx="889000" cy="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119686</xdr:rowOff>
    </xdr:from>
    <xdr:to>
      <xdr:col>4</xdr:col>
      <xdr:colOff>482600</xdr:colOff>
      <xdr:row>81</xdr:row>
      <xdr:rowOff>139385</xdr:rowOff>
    </xdr:to>
    <xdr:cxnSp macro="">
      <xdr:nvCxnSpPr>
        <xdr:cNvPr id="196" name="直線コネクタ 195"/>
        <xdr:cNvCxnSpPr/>
      </xdr:nvCxnSpPr>
      <xdr:spPr>
        <a:xfrm>
          <a:off x="2336800" y="14007136"/>
          <a:ext cx="889000" cy="1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102119</xdr:rowOff>
    </xdr:from>
    <xdr:to>
      <xdr:col>3</xdr:col>
      <xdr:colOff>279400</xdr:colOff>
      <xdr:row>81</xdr:row>
      <xdr:rowOff>119686</xdr:rowOff>
    </xdr:to>
    <xdr:cxnSp macro="">
      <xdr:nvCxnSpPr>
        <xdr:cNvPr id="199" name="直線コネクタ 198"/>
        <xdr:cNvCxnSpPr/>
      </xdr:nvCxnSpPr>
      <xdr:spPr>
        <a:xfrm>
          <a:off x="1447800" y="13989569"/>
          <a:ext cx="889000" cy="1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127512</xdr:rowOff>
    </xdr:from>
    <xdr:to>
      <xdr:col>7</xdr:col>
      <xdr:colOff>203200</xdr:colOff>
      <xdr:row>82</xdr:row>
      <xdr:rowOff>57662</xdr:rowOff>
    </xdr:to>
    <xdr:sp macro="" textlink="">
      <xdr:nvSpPr>
        <xdr:cNvPr id="209" name="円/楕円 208"/>
        <xdr:cNvSpPr/>
      </xdr:nvSpPr>
      <xdr:spPr>
        <a:xfrm>
          <a:off x="4902200" y="140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99589</xdr:rowOff>
    </xdr:from>
    <xdr:ext cx="762000" cy="259045"/>
    <xdr:sp macro="" textlink="">
      <xdr:nvSpPr>
        <xdr:cNvPr id="210" name="人件費・物件費等の状況該当値テキスト"/>
        <xdr:cNvSpPr txBox="1"/>
      </xdr:nvSpPr>
      <xdr:spPr>
        <a:xfrm>
          <a:off x="5041900" y="13987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138,264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95858</xdr:rowOff>
    </xdr:from>
    <xdr:to>
      <xdr:col>6</xdr:col>
      <xdr:colOff>50800</xdr:colOff>
      <xdr:row>82</xdr:row>
      <xdr:rowOff>26008</xdr:rowOff>
    </xdr:to>
    <xdr:sp macro="" textlink="">
      <xdr:nvSpPr>
        <xdr:cNvPr id="211" name="円/楕円 210"/>
        <xdr:cNvSpPr/>
      </xdr:nvSpPr>
      <xdr:spPr>
        <a:xfrm>
          <a:off x="4064000" y="139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10785</xdr:rowOff>
    </xdr:from>
    <xdr:ext cx="736600" cy="259045"/>
    <xdr:sp macro="" textlink="">
      <xdr:nvSpPr>
        <xdr:cNvPr id="212" name="テキスト ボックス 211"/>
        <xdr:cNvSpPr txBox="1"/>
      </xdr:nvSpPr>
      <xdr:spPr>
        <a:xfrm>
          <a:off x="3733800" y="1406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131,705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88585</xdr:rowOff>
    </xdr:from>
    <xdr:to>
      <xdr:col>4</xdr:col>
      <xdr:colOff>533400</xdr:colOff>
      <xdr:row>82</xdr:row>
      <xdr:rowOff>18735</xdr:rowOff>
    </xdr:to>
    <xdr:sp macro="" textlink="">
      <xdr:nvSpPr>
        <xdr:cNvPr id="213" name="円/楕円 212"/>
        <xdr:cNvSpPr/>
      </xdr:nvSpPr>
      <xdr:spPr>
        <a:xfrm>
          <a:off x="3175000" y="139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3512</xdr:rowOff>
    </xdr:from>
    <xdr:ext cx="762000" cy="259045"/>
    <xdr:sp macro="" textlink="">
      <xdr:nvSpPr>
        <xdr:cNvPr id="214" name="テキスト ボックス 213"/>
        <xdr:cNvSpPr txBox="1"/>
      </xdr:nvSpPr>
      <xdr:spPr>
        <a:xfrm>
          <a:off x="2844800" y="1406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130,198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68886</xdr:rowOff>
    </xdr:from>
    <xdr:to>
      <xdr:col>3</xdr:col>
      <xdr:colOff>330200</xdr:colOff>
      <xdr:row>81</xdr:row>
      <xdr:rowOff>170486</xdr:rowOff>
    </xdr:to>
    <xdr:sp macro="" textlink="">
      <xdr:nvSpPr>
        <xdr:cNvPr id="215" name="円/楕円 214"/>
        <xdr:cNvSpPr/>
      </xdr:nvSpPr>
      <xdr:spPr>
        <a:xfrm>
          <a:off x="2286000" y="1395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155263</xdr:rowOff>
    </xdr:from>
    <xdr:ext cx="762000" cy="259045"/>
    <xdr:sp macro="" textlink="">
      <xdr:nvSpPr>
        <xdr:cNvPr id="216" name="テキスト ボックス 215"/>
        <xdr:cNvSpPr txBox="1"/>
      </xdr:nvSpPr>
      <xdr:spPr>
        <a:xfrm>
          <a:off x="1955800" y="1404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126,116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51319</xdr:rowOff>
    </xdr:from>
    <xdr:to>
      <xdr:col>2</xdr:col>
      <xdr:colOff>127000</xdr:colOff>
      <xdr:row>81</xdr:row>
      <xdr:rowOff>152919</xdr:rowOff>
    </xdr:to>
    <xdr:sp macro="" textlink="">
      <xdr:nvSpPr>
        <xdr:cNvPr id="217" name="円/楕円 216"/>
        <xdr:cNvSpPr/>
      </xdr:nvSpPr>
      <xdr:spPr>
        <a:xfrm>
          <a:off x="1397000" y="139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137696</xdr:rowOff>
    </xdr:from>
    <xdr:ext cx="762000" cy="259045"/>
    <xdr:sp macro="" textlink="">
      <xdr:nvSpPr>
        <xdr:cNvPr id="218" name="テキスト ボックス 217"/>
        <xdr:cNvSpPr txBox="1"/>
      </xdr:nvSpPr>
      <xdr:spPr>
        <a:xfrm>
          <a:off x="1066800" y="1402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3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ラスパイレス指数については、類似団体内平均値を</a:t>
          </a:r>
          <a:r>
            <a:rPr kumimoji="1" lang="en-US" altLang="ja-JP" sz="1050">
              <a:solidFill>
                <a:schemeClr val="dk1"/>
              </a:solidFill>
              <a:effectLst/>
              <a:latin typeface="+mn-lt"/>
              <a:ea typeface="+mn-ea"/>
              <a:cs typeface="+mn-cs"/>
            </a:rPr>
            <a:t>3.6</a:t>
          </a:r>
          <a:r>
            <a:rPr kumimoji="1" lang="ja-JP" altLang="ja-JP" sz="1050">
              <a:solidFill>
                <a:schemeClr val="dk1"/>
              </a:solidFill>
              <a:effectLst/>
              <a:latin typeface="+mn-lt"/>
              <a:ea typeface="+mn-ea"/>
              <a:cs typeface="+mn-cs"/>
            </a:rPr>
            <a:t>ポイント上回っています。これは町職員と国家公務員とを比較した際に、職員数の開きや採用時の職種による初任給の違いによる影響が大きいと考えられます。</a:t>
          </a:r>
          <a:endParaRPr lang="ja-JP" altLang="ja-JP" sz="1050">
            <a:effectLst/>
          </a:endParaRPr>
        </a:p>
        <a:p>
          <a:r>
            <a:rPr kumimoji="1" lang="ja-JP" altLang="ja-JP" sz="1050">
              <a:solidFill>
                <a:schemeClr val="dk1"/>
              </a:solidFill>
              <a:effectLst/>
              <a:latin typeface="+mn-lt"/>
              <a:ea typeface="+mn-ea"/>
              <a:cs typeface="+mn-cs"/>
            </a:rPr>
            <a:t>　なお、瑞穂町においては、平成</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年度から全職員を対象に人事考課制度に基づく給与配分を実施しています。</a:t>
          </a:r>
          <a:endParaRPr lang="ja-JP" altLang="ja-JP" sz="1050">
            <a:effectLst/>
          </a:endParaRPr>
        </a:p>
        <a:p>
          <a:r>
            <a:rPr kumimoji="1" lang="ja-JP" altLang="ja-JP" sz="1050">
              <a:solidFill>
                <a:schemeClr val="dk1"/>
              </a:solidFill>
              <a:effectLst/>
              <a:latin typeface="+mn-lt"/>
              <a:ea typeface="+mn-ea"/>
              <a:cs typeface="+mn-cs"/>
            </a:rPr>
            <a:t>　今後も適切な運用を継続し、水準の適正化に努めます。</a:t>
          </a:r>
          <a:endParaRPr lang="ja-JP" altLang="ja-JP" sz="105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4" name="直線コネクタ 23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5" name="テキスト ボックス 23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8" name="直線コネクタ 23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9" name="テキスト ボックス 23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120332</xdr:rowOff>
    </xdr:from>
    <xdr:to>
      <xdr:col>24</xdr:col>
      <xdr:colOff>558800</xdr:colOff>
      <xdr:row>86</xdr:row>
      <xdr:rowOff>23177</xdr:rowOff>
    </xdr:to>
    <xdr:cxnSp macro="">
      <xdr:nvCxnSpPr>
        <xdr:cNvPr id="243" name="直線コネクタ 242"/>
        <xdr:cNvCxnSpPr/>
      </xdr:nvCxnSpPr>
      <xdr:spPr>
        <a:xfrm flipV="1">
          <a:off x="17018000" y="14007782"/>
          <a:ext cx="0" cy="760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166704</xdr:rowOff>
    </xdr:from>
    <xdr:ext cx="762000" cy="259045"/>
    <xdr:sp macro="" textlink="">
      <xdr:nvSpPr>
        <xdr:cNvPr id="244" name="給与水準   （国との比較）最小値テキスト"/>
        <xdr:cNvSpPr txBox="1"/>
      </xdr:nvSpPr>
      <xdr:spPr>
        <a:xfrm>
          <a:off x="17106900" y="1473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23177</xdr:rowOff>
    </xdr:from>
    <xdr:to>
      <xdr:col>24</xdr:col>
      <xdr:colOff>647700</xdr:colOff>
      <xdr:row>86</xdr:row>
      <xdr:rowOff>23177</xdr:rowOff>
    </xdr:to>
    <xdr:cxnSp macro="">
      <xdr:nvCxnSpPr>
        <xdr:cNvPr id="245" name="直線コネクタ 244"/>
        <xdr:cNvCxnSpPr/>
      </xdr:nvCxnSpPr>
      <xdr:spPr>
        <a:xfrm>
          <a:off x="16929100" y="1476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35259</xdr:rowOff>
    </xdr:from>
    <xdr:ext cx="762000" cy="259045"/>
    <xdr:sp macro="" textlink="">
      <xdr:nvSpPr>
        <xdr:cNvPr id="246" name="給与水準   （国との比較）最大値テキスト"/>
        <xdr:cNvSpPr txBox="1"/>
      </xdr:nvSpPr>
      <xdr:spPr>
        <a:xfrm>
          <a:off x="17106900" y="1375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120332</xdr:rowOff>
    </xdr:from>
    <xdr:to>
      <xdr:col>24</xdr:col>
      <xdr:colOff>647700</xdr:colOff>
      <xdr:row>81</xdr:row>
      <xdr:rowOff>120332</xdr:rowOff>
    </xdr:to>
    <xdr:cxnSp macro="">
      <xdr:nvCxnSpPr>
        <xdr:cNvPr id="247" name="直線コネクタ 246"/>
        <xdr:cNvCxnSpPr/>
      </xdr:nvCxnSpPr>
      <xdr:spPr>
        <a:xfrm>
          <a:off x="16929100" y="14007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86043</xdr:rowOff>
    </xdr:from>
    <xdr:to>
      <xdr:col>24</xdr:col>
      <xdr:colOff>558800</xdr:colOff>
      <xdr:row>85</xdr:row>
      <xdr:rowOff>122238</xdr:rowOff>
    </xdr:to>
    <xdr:cxnSp macro="">
      <xdr:nvCxnSpPr>
        <xdr:cNvPr id="248" name="直線コネクタ 247"/>
        <xdr:cNvCxnSpPr/>
      </xdr:nvCxnSpPr>
      <xdr:spPr>
        <a:xfrm flipV="1">
          <a:off x="16179800" y="146592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6050</xdr:rowOff>
    </xdr:from>
    <xdr:ext cx="762000" cy="259045"/>
    <xdr:sp macro="" textlink="">
      <xdr:nvSpPr>
        <xdr:cNvPr id="249" name="給与水準   （国との比較）平均値テキスト"/>
        <xdr:cNvSpPr txBox="1"/>
      </xdr:nvSpPr>
      <xdr:spPr>
        <a:xfrm>
          <a:off x="17106900" y="14236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160973</xdr:rowOff>
    </xdr:from>
    <xdr:to>
      <xdr:col>24</xdr:col>
      <xdr:colOff>609600</xdr:colOff>
      <xdr:row>84</xdr:row>
      <xdr:rowOff>91123</xdr:rowOff>
    </xdr:to>
    <xdr:sp macro="" textlink="">
      <xdr:nvSpPr>
        <xdr:cNvPr id="250" name="フローチャート : 判断 249"/>
        <xdr:cNvSpPr/>
      </xdr:nvSpPr>
      <xdr:spPr>
        <a:xfrm>
          <a:off x="16967200" y="1439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49848</xdr:rowOff>
    </xdr:from>
    <xdr:to>
      <xdr:col>23</xdr:col>
      <xdr:colOff>406400</xdr:colOff>
      <xdr:row>85</xdr:row>
      <xdr:rowOff>122238</xdr:rowOff>
    </xdr:to>
    <xdr:cxnSp macro="">
      <xdr:nvCxnSpPr>
        <xdr:cNvPr id="251" name="直線コネクタ 250"/>
        <xdr:cNvCxnSpPr/>
      </xdr:nvCxnSpPr>
      <xdr:spPr>
        <a:xfrm>
          <a:off x="15290800" y="146230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154939</xdr:rowOff>
    </xdr:from>
    <xdr:to>
      <xdr:col>23</xdr:col>
      <xdr:colOff>457200</xdr:colOff>
      <xdr:row>84</xdr:row>
      <xdr:rowOff>85089</xdr:rowOff>
    </xdr:to>
    <xdr:sp macro="" textlink="">
      <xdr:nvSpPr>
        <xdr:cNvPr id="252" name="フローチャート : 判断 251"/>
        <xdr:cNvSpPr/>
      </xdr:nvSpPr>
      <xdr:spPr>
        <a:xfrm>
          <a:off x="16129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95266</xdr:rowOff>
    </xdr:from>
    <xdr:ext cx="736600" cy="259045"/>
    <xdr:sp macro="" textlink="">
      <xdr:nvSpPr>
        <xdr:cNvPr id="253" name="テキスト ボックス 252"/>
        <xdr:cNvSpPr txBox="1"/>
      </xdr:nvSpPr>
      <xdr:spPr>
        <a:xfrm>
          <a:off x="15798800" y="14154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49848</xdr:rowOff>
    </xdr:from>
    <xdr:to>
      <xdr:col>22</xdr:col>
      <xdr:colOff>203200</xdr:colOff>
      <xdr:row>85</xdr:row>
      <xdr:rowOff>134302</xdr:rowOff>
    </xdr:to>
    <xdr:cxnSp macro="">
      <xdr:nvCxnSpPr>
        <xdr:cNvPr id="254" name="直線コネクタ 253"/>
        <xdr:cNvCxnSpPr/>
      </xdr:nvCxnSpPr>
      <xdr:spPr>
        <a:xfrm flipV="1">
          <a:off x="14401800" y="1462309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130811</xdr:rowOff>
    </xdr:from>
    <xdr:to>
      <xdr:col>22</xdr:col>
      <xdr:colOff>254000</xdr:colOff>
      <xdr:row>84</xdr:row>
      <xdr:rowOff>60961</xdr:rowOff>
    </xdr:to>
    <xdr:sp macro="" textlink="">
      <xdr:nvSpPr>
        <xdr:cNvPr id="255" name="フローチャート : 判断 254"/>
        <xdr:cNvSpPr/>
      </xdr:nvSpPr>
      <xdr:spPr>
        <a:xfrm>
          <a:off x="15240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56" name="テキスト ボックス 255"/>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89</xdr:row>
      <xdr:rowOff>3493</xdr:rowOff>
    </xdr:to>
    <xdr:cxnSp macro="">
      <xdr:nvCxnSpPr>
        <xdr:cNvPr id="257" name="直線コネクタ 256"/>
        <xdr:cNvCxnSpPr/>
      </xdr:nvCxnSpPr>
      <xdr:spPr>
        <a:xfrm flipV="1">
          <a:off x="13512800" y="14707552"/>
          <a:ext cx="889000" cy="55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124777</xdr:rowOff>
    </xdr:from>
    <xdr:to>
      <xdr:col>21</xdr:col>
      <xdr:colOff>50800</xdr:colOff>
      <xdr:row>84</xdr:row>
      <xdr:rowOff>54927</xdr:rowOff>
    </xdr:to>
    <xdr:sp macro="" textlink="">
      <xdr:nvSpPr>
        <xdr:cNvPr id="258" name="フローチャート : 判断 257"/>
        <xdr:cNvSpPr/>
      </xdr:nvSpPr>
      <xdr:spPr>
        <a:xfrm>
          <a:off x="14351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65104</xdr:rowOff>
    </xdr:from>
    <xdr:ext cx="762000" cy="259045"/>
    <xdr:sp macro="" textlink="">
      <xdr:nvSpPr>
        <xdr:cNvPr id="259" name="テキスト ボックス 258"/>
        <xdr:cNvSpPr txBox="1"/>
      </xdr:nvSpPr>
      <xdr:spPr>
        <a:xfrm>
          <a:off x="14020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80963</xdr:rowOff>
    </xdr:from>
    <xdr:to>
      <xdr:col>19</xdr:col>
      <xdr:colOff>533400</xdr:colOff>
      <xdr:row>87</xdr:row>
      <xdr:rowOff>11113</xdr:rowOff>
    </xdr:to>
    <xdr:sp macro="" textlink="">
      <xdr:nvSpPr>
        <xdr:cNvPr id="260" name="フローチャート : 判断 259"/>
        <xdr:cNvSpPr/>
      </xdr:nvSpPr>
      <xdr:spPr>
        <a:xfrm>
          <a:off x="13462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21290</xdr:rowOff>
    </xdr:from>
    <xdr:ext cx="762000" cy="259045"/>
    <xdr:sp macro="" textlink="">
      <xdr:nvSpPr>
        <xdr:cNvPr id="261" name="テキスト ボックス 260"/>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35243</xdr:rowOff>
    </xdr:from>
    <xdr:to>
      <xdr:col>24</xdr:col>
      <xdr:colOff>609600</xdr:colOff>
      <xdr:row>85</xdr:row>
      <xdr:rowOff>136843</xdr:rowOff>
    </xdr:to>
    <xdr:sp macro="" textlink="">
      <xdr:nvSpPr>
        <xdr:cNvPr id="267" name="円/楕円 266"/>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102570</xdr:rowOff>
    </xdr:from>
    <xdr:ext cx="762000" cy="259045"/>
    <xdr:sp macro="" textlink="">
      <xdr:nvSpPr>
        <xdr:cNvPr id="268" name="給与水準   （国との比較）該当値テキスト"/>
        <xdr:cNvSpPr txBox="1"/>
      </xdr:nvSpPr>
      <xdr:spPr>
        <a:xfrm>
          <a:off x="17106900" y="1450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71438</xdr:rowOff>
    </xdr:from>
    <xdr:to>
      <xdr:col>23</xdr:col>
      <xdr:colOff>457200</xdr:colOff>
      <xdr:row>86</xdr:row>
      <xdr:rowOff>1588</xdr:rowOff>
    </xdr:to>
    <xdr:sp macro="" textlink="">
      <xdr:nvSpPr>
        <xdr:cNvPr id="269" name="円/楕円 268"/>
        <xdr:cNvSpPr/>
      </xdr:nvSpPr>
      <xdr:spPr>
        <a:xfrm>
          <a:off x="16129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157815</xdr:rowOff>
    </xdr:from>
    <xdr:ext cx="736600" cy="259045"/>
    <xdr:sp macro="" textlink="">
      <xdr:nvSpPr>
        <xdr:cNvPr id="270" name="テキスト ボックス 269"/>
        <xdr:cNvSpPr txBox="1"/>
      </xdr:nvSpPr>
      <xdr:spPr>
        <a:xfrm>
          <a:off x="15798800" y="1473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170498</xdr:rowOff>
    </xdr:from>
    <xdr:to>
      <xdr:col>22</xdr:col>
      <xdr:colOff>254000</xdr:colOff>
      <xdr:row>85</xdr:row>
      <xdr:rowOff>100648</xdr:rowOff>
    </xdr:to>
    <xdr:sp macro="" textlink="">
      <xdr:nvSpPr>
        <xdr:cNvPr id="271" name="円/楕円 270"/>
        <xdr:cNvSpPr/>
      </xdr:nvSpPr>
      <xdr:spPr>
        <a:xfrm>
          <a:off x="15240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85425</xdr:rowOff>
    </xdr:from>
    <xdr:ext cx="762000" cy="259045"/>
    <xdr:sp macro="" textlink="">
      <xdr:nvSpPr>
        <xdr:cNvPr id="272" name="テキスト ボックス 271"/>
        <xdr:cNvSpPr txBox="1"/>
      </xdr:nvSpPr>
      <xdr:spPr>
        <a:xfrm>
          <a:off x="149098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3" name="円/楕円 272"/>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74" name="テキスト ボックス 273"/>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75" name="円/楕円 274"/>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76" name="テキスト ボックス 275"/>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050" baseline="0">
              <a:solidFill>
                <a:schemeClr val="dk1"/>
              </a:solidFill>
              <a:effectLst/>
              <a:latin typeface="+mn-lt"/>
              <a:ea typeface="+mn-ea"/>
              <a:cs typeface="+mn-cs"/>
            </a:rPr>
            <a:t>定員管理化計画に基づき、効率的な民間活力の活用を推進し、事務事業の外部委託や指定管理者制度の積極的な導入、期限付任用職員や嘱託員など様々な任用形態を検討し、事務の効率化と住民サービスの低下を招くことのないよう適正な定員管理を行っています。</a:t>
          </a:r>
          <a:endParaRPr lang="ja-JP" altLang="ja-JP" sz="1050">
            <a:effectLst/>
          </a:endParaRPr>
        </a:p>
        <a:p>
          <a:r>
            <a:rPr kumimoji="1" lang="ja-JP" altLang="ja-JP" sz="1050" baseline="0">
              <a:solidFill>
                <a:schemeClr val="dk1"/>
              </a:solidFill>
              <a:effectLst/>
              <a:latin typeface="+mn-lt"/>
              <a:ea typeface="+mn-ea"/>
              <a:cs typeface="+mn-cs"/>
            </a:rPr>
            <a:t>　今後も、計画的な職員採用を実施するとともに、定員適正化の観点から継続的に効果の検証・確認を行いながら、職員の資質向上に努めるとともに、組織・機構の簡素合理化をさらに推進します。</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08" name="直線コネクタ 307"/>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09"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0" name="直線コネクタ 309"/>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1"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2" name="直線コネクタ 311"/>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114119</xdr:rowOff>
    </xdr:from>
    <xdr:to>
      <xdr:col>24</xdr:col>
      <xdr:colOff>558800</xdr:colOff>
      <xdr:row>59</xdr:row>
      <xdr:rowOff>119290</xdr:rowOff>
    </xdr:to>
    <xdr:cxnSp macro="">
      <xdr:nvCxnSpPr>
        <xdr:cNvPr id="313" name="直線コネクタ 312"/>
        <xdr:cNvCxnSpPr/>
      </xdr:nvCxnSpPr>
      <xdr:spPr>
        <a:xfrm>
          <a:off x="16179800" y="1022966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4"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5" name="フローチャート : 判断 314"/>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122737</xdr:rowOff>
    </xdr:to>
    <xdr:cxnSp macro="">
      <xdr:nvCxnSpPr>
        <xdr:cNvPr id="316" name="直線コネクタ 315"/>
        <xdr:cNvCxnSpPr/>
      </xdr:nvCxnSpPr>
      <xdr:spPr>
        <a:xfrm flipV="1">
          <a:off x="15290800" y="1022966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7" name="フローチャート : 判断 316"/>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18" name="テキスト ボックス 317"/>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122737</xdr:rowOff>
    </xdr:to>
    <xdr:cxnSp macro="">
      <xdr:nvCxnSpPr>
        <xdr:cNvPr id="319" name="直線コネクタ 318"/>
        <xdr:cNvCxnSpPr/>
      </xdr:nvCxnSpPr>
      <xdr:spPr>
        <a:xfrm>
          <a:off x="14401800" y="10229669"/>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0" name="フローチャート : 判断 319"/>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1" name="テキスト ボックス 320"/>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114119</xdr:rowOff>
    </xdr:from>
    <xdr:to>
      <xdr:col>21</xdr:col>
      <xdr:colOff>0</xdr:colOff>
      <xdr:row>59</xdr:row>
      <xdr:rowOff>133078</xdr:rowOff>
    </xdr:to>
    <xdr:cxnSp macro="">
      <xdr:nvCxnSpPr>
        <xdr:cNvPr id="322" name="直線コネクタ 321"/>
        <xdr:cNvCxnSpPr/>
      </xdr:nvCxnSpPr>
      <xdr:spPr>
        <a:xfrm flipV="1">
          <a:off x="13512800" y="1022966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3" name="フローチャート : 判断 32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4" name="テキスト ボックス 32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5" name="フローチャート : 判断 324"/>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6" name="テキスト ボックス 325"/>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68490</xdr:rowOff>
    </xdr:from>
    <xdr:to>
      <xdr:col>24</xdr:col>
      <xdr:colOff>609600</xdr:colOff>
      <xdr:row>59</xdr:row>
      <xdr:rowOff>170090</xdr:rowOff>
    </xdr:to>
    <xdr:sp macro="" textlink="">
      <xdr:nvSpPr>
        <xdr:cNvPr id="332" name="円/楕円 331"/>
        <xdr:cNvSpPr/>
      </xdr:nvSpPr>
      <xdr:spPr>
        <a:xfrm>
          <a:off x="169672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85017</xdr:rowOff>
    </xdr:from>
    <xdr:ext cx="762000" cy="259045"/>
    <xdr:sp macro="" textlink="">
      <xdr:nvSpPr>
        <xdr:cNvPr id="333" name="定員管理の状況該当値テキスト"/>
        <xdr:cNvSpPr txBox="1"/>
      </xdr:nvSpPr>
      <xdr:spPr>
        <a:xfrm>
          <a:off x="17106900" y="1002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34" name="円/楕円 333"/>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35" name="テキスト ボックス 334"/>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71937</xdr:rowOff>
    </xdr:from>
    <xdr:to>
      <xdr:col>22</xdr:col>
      <xdr:colOff>254000</xdr:colOff>
      <xdr:row>60</xdr:row>
      <xdr:rowOff>2087</xdr:rowOff>
    </xdr:to>
    <xdr:sp macro="" textlink="">
      <xdr:nvSpPr>
        <xdr:cNvPr id="336" name="円/楕円 335"/>
        <xdr:cNvSpPr/>
      </xdr:nvSpPr>
      <xdr:spPr>
        <a:xfrm>
          <a:off x="152400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12264</xdr:rowOff>
    </xdr:from>
    <xdr:ext cx="762000" cy="259045"/>
    <xdr:sp macro="" textlink="">
      <xdr:nvSpPr>
        <xdr:cNvPr id="337" name="テキスト ボックス 336"/>
        <xdr:cNvSpPr txBox="1"/>
      </xdr:nvSpPr>
      <xdr:spPr>
        <a:xfrm>
          <a:off x="14909800" y="995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63319</xdr:rowOff>
    </xdr:from>
    <xdr:to>
      <xdr:col>21</xdr:col>
      <xdr:colOff>50800</xdr:colOff>
      <xdr:row>59</xdr:row>
      <xdr:rowOff>164919</xdr:rowOff>
    </xdr:to>
    <xdr:sp macro="" textlink="">
      <xdr:nvSpPr>
        <xdr:cNvPr id="338" name="円/楕円 337"/>
        <xdr:cNvSpPr/>
      </xdr:nvSpPr>
      <xdr:spPr>
        <a:xfrm>
          <a:off x="14351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3646</xdr:rowOff>
    </xdr:from>
    <xdr:ext cx="762000" cy="259045"/>
    <xdr:sp macro="" textlink="">
      <xdr:nvSpPr>
        <xdr:cNvPr id="339" name="テキスト ボックス 338"/>
        <xdr:cNvSpPr txBox="1"/>
      </xdr:nvSpPr>
      <xdr:spPr>
        <a:xfrm>
          <a:off x="14020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82278</xdr:rowOff>
    </xdr:from>
    <xdr:to>
      <xdr:col>19</xdr:col>
      <xdr:colOff>533400</xdr:colOff>
      <xdr:row>60</xdr:row>
      <xdr:rowOff>12428</xdr:rowOff>
    </xdr:to>
    <xdr:sp macro="" textlink="">
      <xdr:nvSpPr>
        <xdr:cNvPr id="340" name="円/楕円 339"/>
        <xdr:cNvSpPr/>
      </xdr:nvSpPr>
      <xdr:spPr>
        <a:xfrm>
          <a:off x="13462000" y="101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22605</xdr:rowOff>
    </xdr:from>
    <xdr:ext cx="762000" cy="259045"/>
    <xdr:sp macro="" textlink="">
      <xdr:nvSpPr>
        <xdr:cNvPr id="341" name="テキスト ボックス 340"/>
        <xdr:cNvSpPr txBox="1"/>
      </xdr:nvSpPr>
      <xdr:spPr>
        <a:xfrm>
          <a:off x="13131800" y="996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営企業債（下水道事業債）については、毎年度起債しているものの近年の低利率の影響により、元利償還金は年々減少しています。また、一部事務組合等の発行した地方債の償還が順調に進み、元利償還金が減少しており、また下水道事業会計への一般会計繰出金のうち公債費に充てた額、公債費に準ずる債務負担行為も減少しており、準元利償還金全体で約</a:t>
          </a:r>
          <a:r>
            <a:rPr kumimoji="1" lang="en-US" altLang="ja-JP" sz="1050">
              <a:latin typeface="ＭＳ Ｐゴシック"/>
            </a:rPr>
            <a:t>7,800</a:t>
          </a:r>
          <a:r>
            <a:rPr kumimoji="1" lang="ja-JP" altLang="en-US" sz="1050">
              <a:latin typeface="ＭＳ Ｐゴシック"/>
            </a:rPr>
            <a:t>万円減少しました。一方、普通会計の元利償還金は、平成２４年度に起債した臨時財政対策債及び箱根ケ崎駅西土地区画整理事業債の償還開始に伴い約</a:t>
          </a:r>
          <a:r>
            <a:rPr kumimoji="1" lang="en-US" altLang="ja-JP" sz="1050">
              <a:latin typeface="ＭＳ Ｐゴシック"/>
            </a:rPr>
            <a:t>7,400</a:t>
          </a:r>
          <a:r>
            <a:rPr kumimoji="1" lang="ja-JP" altLang="en-US" sz="1050">
              <a:latin typeface="ＭＳ Ｐゴシック"/>
            </a:rPr>
            <a:t>万円増加したことにより</a:t>
          </a:r>
          <a:r>
            <a:rPr kumimoji="1" lang="en-US" altLang="ja-JP" sz="1050">
              <a:latin typeface="ＭＳ Ｐゴシック"/>
            </a:rPr>
            <a:t>0.6</a:t>
          </a:r>
          <a:r>
            <a:rPr kumimoji="1" lang="ja-JP" altLang="en-US" sz="1050">
              <a:latin typeface="ＭＳ Ｐゴシック"/>
            </a:rPr>
            <a:t>ポイント悪化しました。</a:t>
          </a:r>
          <a:endParaRPr kumimoji="1" lang="en-US" altLang="ja-JP" sz="1050">
            <a:latin typeface="ＭＳ Ｐゴシック"/>
          </a:endParaRPr>
        </a:p>
        <a:p>
          <a:r>
            <a:rPr kumimoji="1" lang="ja-JP" altLang="en-US" sz="1050">
              <a:latin typeface="ＭＳ Ｐゴシック"/>
            </a:rPr>
            <a:t>　引き続き、地方債に依存しない財政運営と、元利償還金の経年推移を見据えた地方債管理に努めます。</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68" name="直線コネクタ 367"/>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69"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0" name="直線コネクタ 369"/>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2" name="直線コネクタ 37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2032</xdr:rowOff>
    </xdr:from>
    <xdr:to>
      <xdr:col>24</xdr:col>
      <xdr:colOff>558800</xdr:colOff>
      <xdr:row>36</xdr:row>
      <xdr:rowOff>59944</xdr:rowOff>
    </xdr:to>
    <xdr:cxnSp macro="">
      <xdr:nvCxnSpPr>
        <xdr:cNvPr id="373" name="直線コネクタ 372"/>
        <xdr:cNvCxnSpPr/>
      </xdr:nvCxnSpPr>
      <xdr:spPr>
        <a:xfrm>
          <a:off x="16179800" y="61742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4"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5" name="フローチャート : 判断 374"/>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35</xdr:row>
      <xdr:rowOff>154178</xdr:rowOff>
    </xdr:from>
    <xdr:to>
      <xdr:col>23</xdr:col>
      <xdr:colOff>406400</xdr:colOff>
      <xdr:row>36</xdr:row>
      <xdr:rowOff>2032</xdr:rowOff>
    </xdr:to>
    <xdr:cxnSp macro="">
      <xdr:nvCxnSpPr>
        <xdr:cNvPr id="376" name="直線コネクタ 375"/>
        <xdr:cNvCxnSpPr/>
      </xdr:nvCxnSpPr>
      <xdr:spPr>
        <a:xfrm>
          <a:off x="15290800" y="61549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7" name="フローチャート : 判断 376"/>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78" name="テキスト ボックス 377"/>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35</xdr:row>
      <xdr:rowOff>154178</xdr:rowOff>
    </xdr:from>
    <xdr:to>
      <xdr:col>22</xdr:col>
      <xdr:colOff>203200</xdr:colOff>
      <xdr:row>36</xdr:row>
      <xdr:rowOff>21336</xdr:rowOff>
    </xdr:to>
    <xdr:cxnSp macro="">
      <xdr:nvCxnSpPr>
        <xdr:cNvPr id="379" name="直線コネクタ 378"/>
        <xdr:cNvCxnSpPr/>
      </xdr:nvCxnSpPr>
      <xdr:spPr>
        <a:xfrm flipV="1">
          <a:off x="14401800" y="615492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0" name="フローチャート : 判断 379"/>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1" name="テキスト ボックス 380"/>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21336</xdr:rowOff>
    </xdr:from>
    <xdr:to>
      <xdr:col>21</xdr:col>
      <xdr:colOff>0</xdr:colOff>
      <xdr:row>36</xdr:row>
      <xdr:rowOff>117856</xdr:rowOff>
    </xdr:to>
    <xdr:cxnSp macro="">
      <xdr:nvCxnSpPr>
        <xdr:cNvPr id="382" name="直線コネクタ 381"/>
        <xdr:cNvCxnSpPr/>
      </xdr:nvCxnSpPr>
      <xdr:spPr>
        <a:xfrm flipV="1">
          <a:off x="13512800" y="61935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3" name="フローチャート : 判断 382"/>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4" name="テキスト ボックス 383"/>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5" name="フローチャート : 判断 38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6" name="テキスト ボックス 385"/>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9144</xdr:rowOff>
    </xdr:from>
    <xdr:to>
      <xdr:col>24</xdr:col>
      <xdr:colOff>609600</xdr:colOff>
      <xdr:row>36</xdr:row>
      <xdr:rowOff>110744</xdr:rowOff>
    </xdr:to>
    <xdr:sp macro="" textlink="">
      <xdr:nvSpPr>
        <xdr:cNvPr id="392" name="円/楕円 391"/>
        <xdr:cNvSpPr/>
      </xdr:nvSpPr>
      <xdr:spPr>
        <a:xfrm>
          <a:off x="169672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101871</xdr:rowOff>
    </xdr:from>
    <xdr:ext cx="762000" cy="259045"/>
    <xdr:sp macro="" textlink="">
      <xdr:nvSpPr>
        <xdr:cNvPr id="393" name="公債費負担の状況該当値テキスト"/>
        <xdr:cNvSpPr txBox="1"/>
      </xdr:nvSpPr>
      <xdr:spPr>
        <a:xfrm>
          <a:off x="17106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35</xdr:row>
      <xdr:rowOff>122682</xdr:rowOff>
    </xdr:from>
    <xdr:to>
      <xdr:col>23</xdr:col>
      <xdr:colOff>457200</xdr:colOff>
      <xdr:row>36</xdr:row>
      <xdr:rowOff>52832</xdr:rowOff>
    </xdr:to>
    <xdr:sp macro="" textlink="">
      <xdr:nvSpPr>
        <xdr:cNvPr id="394" name="円/楕円 393"/>
        <xdr:cNvSpPr/>
      </xdr:nvSpPr>
      <xdr:spPr>
        <a:xfrm>
          <a:off x="16129000" y="612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63009</xdr:rowOff>
    </xdr:from>
    <xdr:ext cx="736600" cy="259045"/>
    <xdr:sp macro="" textlink="">
      <xdr:nvSpPr>
        <xdr:cNvPr id="395" name="テキスト ボックス 394"/>
        <xdr:cNvSpPr txBox="1"/>
      </xdr:nvSpPr>
      <xdr:spPr>
        <a:xfrm>
          <a:off x="15798800" y="589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103378</xdr:rowOff>
    </xdr:from>
    <xdr:to>
      <xdr:col>22</xdr:col>
      <xdr:colOff>254000</xdr:colOff>
      <xdr:row>36</xdr:row>
      <xdr:rowOff>33528</xdr:rowOff>
    </xdr:to>
    <xdr:sp macro="" textlink="">
      <xdr:nvSpPr>
        <xdr:cNvPr id="396" name="円/楕円 395"/>
        <xdr:cNvSpPr/>
      </xdr:nvSpPr>
      <xdr:spPr>
        <a:xfrm>
          <a:off x="15240000" y="610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43705</xdr:rowOff>
    </xdr:from>
    <xdr:ext cx="762000" cy="259045"/>
    <xdr:sp macro="" textlink="">
      <xdr:nvSpPr>
        <xdr:cNvPr id="397" name="テキスト ボックス 396"/>
        <xdr:cNvSpPr txBox="1"/>
      </xdr:nvSpPr>
      <xdr:spPr>
        <a:xfrm>
          <a:off x="14909800" y="58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35</xdr:row>
      <xdr:rowOff>141986</xdr:rowOff>
    </xdr:from>
    <xdr:to>
      <xdr:col>21</xdr:col>
      <xdr:colOff>50800</xdr:colOff>
      <xdr:row>36</xdr:row>
      <xdr:rowOff>72136</xdr:rowOff>
    </xdr:to>
    <xdr:sp macro="" textlink="">
      <xdr:nvSpPr>
        <xdr:cNvPr id="398" name="円/楕円 397"/>
        <xdr:cNvSpPr/>
      </xdr:nvSpPr>
      <xdr:spPr>
        <a:xfrm>
          <a:off x="14351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82313</xdr:rowOff>
    </xdr:from>
    <xdr:ext cx="762000" cy="259045"/>
    <xdr:sp macro="" textlink="">
      <xdr:nvSpPr>
        <xdr:cNvPr id="399" name="テキスト ボックス 398"/>
        <xdr:cNvSpPr txBox="1"/>
      </xdr:nvSpPr>
      <xdr:spPr>
        <a:xfrm>
          <a:off x="14020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67056</xdr:rowOff>
    </xdr:from>
    <xdr:to>
      <xdr:col>19</xdr:col>
      <xdr:colOff>533400</xdr:colOff>
      <xdr:row>36</xdr:row>
      <xdr:rowOff>168656</xdr:rowOff>
    </xdr:to>
    <xdr:sp macro="" textlink="">
      <xdr:nvSpPr>
        <xdr:cNvPr id="400" name="円/楕円 399"/>
        <xdr:cNvSpPr/>
      </xdr:nvSpPr>
      <xdr:spPr>
        <a:xfrm>
          <a:off x="1346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7383</xdr:rowOff>
    </xdr:from>
    <xdr:ext cx="762000" cy="259045"/>
    <xdr:sp macro="" textlink="">
      <xdr:nvSpPr>
        <xdr:cNvPr id="401" name="テキスト ボックス 400"/>
        <xdr:cNvSpPr txBox="1"/>
      </xdr:nvSpPr>
      <xdr:spPr>
        <a:xfrm>
          <a:off x="1313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a:t>
          </a:r>
          <a:r>
            <a:rPr kumimoji="1" lang="ja-JP" altLang="en-US" sz="900">
              <a:latin typeface="ＭＳ Ｐゴシック"/>
            </a:rPr>
            <a:t>将来負担額については、箱根ケ崎駅西土地区画整理事業債残高が増となったことにより地方債残高が増額となったものの土地開発公社からの石畑災害対策用地及び三小学童用地等の買戻しに伴い債務負担行為に基づく支出予定額が約</a:t>
          </a:r>
          <a:r>
            <a:rPr kumimoji="1" lang="en-US" altLang="ja-JP" sz="900">
              <a:latin typeface="ＭＳ Ｐゴシック"/>
            </a:rPr>
            <a:t>1.</a:t>
          </a:r>
          <a:r>
            <a:rPr kumimoji="1" lang="ja-JP" altLang="en-US" sz="900">
              <a:latin typeface="ＭＳ Ｐゴシック"/>
            </a:rPr>
            <a:t>億</a:t>
          </a:r>
          <a:r>
            <a:rPr kumimoji="1" lang="en-US" altLang="ja-JP" sz="900">
              <a:latin typeface="ＭＳ Ｐゴシック"/>
            </a:rPr>
            <a:t>1,000</a:t>
          </a:r>
          <a:r>
            <a:rPr kumimoji="1" lang="ja-JP" altLang="en-US" sz="900">
              <a:latin typeface="ＭＳ Ｐゴシック"/>
            </a:rPr>
            <a:t>万円減少しました。さらに、下水道事業会計の地方債償還額のうち一般会計繰出見込額、一部事務組合等の負担見込額、退職手当負担見込額についても減少しており、将来負担額全体では約</a:t>
          </a:r>
          <a:r>
            <a:rPr kumimoji="1" lang="en-US" altLang="ja-JP" sz="900">
              <a:latin typeface="ＭＳ Ｐゴシック"/>
            </a:rPr>
            <a:t>1</a:t>
          </a:r>
          <a:r>
            <a:rPr kumimoji="1" lang="ja-JP" altLang="en-US" sz="900">
              <a:latin typeface="ＭＳ Ｐゴシック"/>
            </a:rPr>
            <a:t>億円減額となりました。</a:t>
          </a:r>
          <a:endParaRPr kumimoji="1" lang="en-US" altLang="ja-JP" sz="900">
            <a:latin typeface="ＭＳ Ｐゴシック"/>
          </a:endParaRPr>
        </a:p>
        <a:p>
          <a:r>
            <a:rPr kumimoji="1" lang="ja-JP" altLang="en-US" sz="900">
              <a:latin typeface="ＭＳ Ｐゴシック"/>
            </a:rPr>
            <a:t>　一方、充当可能財源については、平成２７年度と比較し財政調整基金の取り崩し額が増となったことにより、基金残高が約</a:t>
          </a:r>
          <a:r>
            <a:rPr kumimoji="1" lang="en-US" altLang="ja-JP" sz="900">
              <a:latin typeface="ＭＳ Ｐゴシック"/>
            </a:rPr>
            <a:t>4</a:t>
          </a:r>
          <a:r>
            <a:rPr kumimoji="1" lang="ja-JP" altLang="en-US" sz="900">
              <a:latin typeface="ＭＳ Ｐゴシック"/>
            </a:rPr>
            <a:t>億</a:t>
          </a:r>
          <a:r>
            <a:rPr kumimoji="1" lang="en-US" altLang="ja-JP" sz="900">
              <a:latin typeface="ＭＳ Ｐゴシック"/>
            </a:rPr>
            <a:t>5,000</a:t>
          </a:r>
          <a:r>
            <a:rPr kumimoji="1" lang="ja-JP" altLang="en-US" sz="900">
              <a:latin typeface="ＭＳ Ｐゴシック"/>
            </a:rPr>
            <a:t>万円減少しました。また、充当可能歳入が、約</a:t>
          </a:r>
          <a:r>
            <a:rPr kumimoji="1" lang="en-US" altLang="ja-JP" sz="900">
              <a:latin typeface="ＭＳ Ｐゴシック"/>
            </a:rPr>
            <a:t>7,700</a:t>
          </a:r>
          <a:r>
            <a:rPr kumimoji="1" lang="ja-JP" altLang="en-US" sz="900">
              <a:latin typeface="ＭＳ Ｐゴシック"/>
            </a:rPr>
            <a:t>万円、基準財政需要額算入見込額についても約</a:t>
          </a:r>
          <a:r>
            <a:rPr kumimoji="1" lang="en-US" altLang="ja-JP" sz="900">
              <a:latin typeface="ＭＳ Ｐゴシック"/>
            </a:rPr>
            <a:t>4</a:t>
          </a:r>
          <a:r>
            <a:rPr kumimoji="1" lang="ja-JP" altLang="en-US" sz="900">
              <a:latin typeface="ＭＳ Ｐゴシック"/>
            </a:rPr>
            <a:t>億</a:t>
          </a:r>
          <a:r>
            <a:rPr kumimoji="1" lang="en-US" altLang="ja-JP" sz="900">
              <a:latin typeface="ＭＳ Ｐゴシック"/>
            </a:rPr>
            <a:t>3,000</a:t>
          </a:r>
          <a:r>
            <a:rPr kumimoji="1" lang="ja-JP" altLang="en-US" sz="900">
              <a:latin typeface="ＭＳ Ｐゴシック"/>
            </a:rPr>
            <a:t>万円の減額となり、充当可能財源全体では約</a:t>
          </a:r>
          <a:r>
            <a:rPr kumimoji="1" lang="en-US" altLang="ja-JP" sz="900">
              <a:latin typeface="ＭＳ Ｐゴシック"/>
            </a:rPr>
            <a:t>8</a:t>
          </a:r>
          <a:r>
            <a:rPr kumimoji="1" lang="ja-JP" altLang="en-US" sz="900">
              <a:latin typeface="ＭＳ Ｐゴシック"/>
            </a:rPr>
            <a:t>億</a:t>
          </a:r>
          <a:r>
            <a:rPr kumimoji="1" lang="en-US" altLang="ja-JP" sz="900">
              <a:latin typeface="ＭＳ Ｐゴシック"/>
            </a:rPr>
            <a:t>1,000</a:t>
          </a:r>
          <a:r>
            <a:rPr kumimoji="1" lang="ja-JP" altLang="en-US" sz="900">
              <a:latin typeface="ＭＳ Ｐゴシック"/>
            </a:rPr>
            <a:t>万円の減額となりました。将来負担額は改善したものの、それ以上に充当可能財源の減額の影響が大きく、将来負担比率が前年度比</a:t>
          </a:r>
          <a:r>
            <a:rPr kumimoji="1" lang="en-US" altLang="ja-JP" sz="900">
              <a:latin typeface="ＭＳ Ｐゴシック"/>
            </a:rPr>
            <a:t>13.5</a:t>
          </a:r>
          <a:r>
            <a:rPr kumimoji="1" lang="ja-JP" altLang="en-US" sz="900">
              <a:latin typeface="ＭＳ Ｐゴシック"/>
            </a:rPr>
            <a:t>ポイント悪化しました。今後も将来負担を高めることのないよう、地方債に依存しない計画的な事業実施に努めます。</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28" name="直線コネクタ 427"/>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29"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0" name="直線コネクタ 429"/>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3"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4" name="フローチャート : 判断 433"/>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5" name="フローチャート : 判断 434"/>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6" name="テキスト ボックス 435"/>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7" name="フローチャート : 判断 43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38" name="テキスト ボックス 43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39" name="フローチャート : 判断 43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0" name="テキスト ボックス 43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1" name="フローチャート : 判断 44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2" name="テキスト ボックス 44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職員給については、類似団体とほぼ同等の水準となっていますが、非常勤職員に係る経費が類似団体と比較し多いことにより、人件費全体では、類似団体平均値を上回っている状況となっています。また、期末勤勉手当の支給率のプラス改定により人件費全体では増額となりました。今度も給与の適正化、適切な定員管理により人件費の抑制に努め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10414</xdr:rowOff>
    </xdr:to>
    <xdr:cxnSp macro="">
      <xdr:nvCxnSpPr>
        <xdr:cNvPr id="64" name="直線コネクタ 63"/>
        <xdr:cNvCxnSpPr/>
      </xdr:nvCxnSpPr>
      <xdr:spPr>
        <a:xfrm>
          <a:off x="3987800" y="63357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163576</xdr:rowOff>
    </xdr:from>
    <xdr:to>
      <xdr:col>5</xdr:col>
      <xdr:colOff>549275</xdr:colOff>
      <xdr:row>37</xdr:row>
      <xdr:rowOff>33274</xdr:rowOff>
    </xdr:to>
    <xdr:cxnSp macro="">
      <xdr:nvCxnSpPr>
        <xdr:cNvPr id="67" name="直線コネクタ 66"/>
        <xdr:cNvCxnSpPr/>
      </xdr:nvCxnSpPr>
      <xdr:spPr>
        <a:xfrm flipV="1">
          <a:off x="3098800" y="6335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37846</xdr:rowOff>
    </xdr:to>
    <xdr:cxnSp macro="">
      <xdr:nvCxnSpPr>
        <xdr:cNvPr id="70" name="直線コネクタ 69"/>
        <xdr:cNvCxnSpPr/>
      </xdr:nvCxnSpPr>
      <xdr:spPr>
        <a:xfrm flipV="1">
          <a:off x="2209800" y="6376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37846</xdr:rowOff>
    </xdr:from>
    <xdr:to>
      <xdr:col>3</xdr:col>
      <xdr:colOff>142875</xdr:colOff>
      <xdr:row>37</xdr:row>
      <xdr:rowOff>51562</xdr:rowOff>
    </xdr:to>
    <xdr:cxnSp macro="">
      <xdr:nvCxnSpPr>
        <xdr:cNvPr id="73" name="直線コネクタ 72"/>
        <xdr:cNvCxnSpPr/>
      </xdr:nvCxnSpPr>
      <xdr:spPr>
        <a:xfrm flipV="1">
          <a:off x="1320800" y="6381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112776</xdr:rowOff>
    </xdr:from>
    <xdr:to>
      <xdr:col>5</xdr:col>
      <xdr:colOff>600075</xdr:colOff>
      <xdr:row>37</xdr:row>
      <xdr:rowOff>42926</xdr:rowOff>
    </xdr:to>
    <xdr:sp macro="" textlink="">
      <xdr:nvSpPr>
        <xdr:cNvPr id="85" name="円/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27703</xdr:rowOff>
    </xdr:from>
    <xdr:ext cx="736600" cy="259045"/>
    <xdr:sp macro="" textlink="">
      <xdr:nvSpPr>
        <xdr:cNvPr id="86" name="テキスト ボックス 85"/>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153924</xdr:rowOff>
    </xdr:from>
    <xdr:to>
      <xdr:col>4</xdr:col>
      <xdr:colOff>396875</xdr:colOff>
      <xdr:row>37</xdr:row>
      <xdr:rowOff>84074</xdr:rowOff>
    </xdr:to>
    <xdr:sp macro="" textlink="">
      <xdr:nvSpPr>
        <xdr:cNvPr id="87" name="円/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88" name="テキスト ボックス 87"/>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158496</xdr:rowOff>
    </xdr:from>
    <xdr:to>
      <xdr:col>3</xdr:col>
      <xdr:colOff>193675</xdr:colOff>
      <xdr:row>37</xdr:row>
      <xdr:rowOff>88646</xdr:rowOff>
    </xdr:to>
    <xdr:sp macro="" textlink="">
      <xdr:nvSpPr>
        <xdr:cNvPr id="89" name="円/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91" name="円/楕円 90"/>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92" name="テキスト ボックス 91"/>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物件費に係る経常収支比率が類似団体平均値より高い水準にあるのは、類似団体と比較し委託料が多いことが主な要因となっています。学童保育クラブ運営委託料、学校施設管理委託料、公有財産台帳及び固定資産台帳補正業務委託料の増額に伴い</a:t>
          </a:r>
          <a:r>
            <a:rPr kumimoji="1" lang="ja-JP" altLang="en-US" sz="1050">
              <a:solidFill>
                <a:schemeClr val="dk1"/>
              </a:solidFill>
              <a:effectLst/>
              <a:latin typeface="+mn-lt"/>
              <a:ea typeface="+mn-ea"/>
              <a:cs typeface="+mn-cs"/>
            </a:rPr>
            <a:t>、物件費全体では増額となりましたが、経常一般財源（分母）の増額が上回ったため、比率としては前年度比</a:t>
          </a:r>
          <a:r>
            <a:rPr kumimoji="1" lang="en-US" altLang="ja-JP" sz="1050">
              <a:solidFill>
                <a:schemeClr val="dk1"/>
              </a:solidFill>
              <a:effectLst/>
              <a:latin typeface="+mn-lt"/>
              <a:ea typeface="+mn-ea"/>
              <a:cs typeface="+mn-cs"/>
            </a:rPr>
            <a:t>0.6</a:t>
          </a:r>
          <a:r>
            <a:rPr kumimoji="1" lang="ja-JP" altLang="en-US" sz="1050">
              <a:solidFill>
                <a:schemeClr val="dk1"/>
              </a:solidFill>
              <a:effectLst/>
              <a:latin typeface="+mn-lt"/>
              <a:ea typeface="+mn-ea"/>
              <a:cs typeface="+mn-cs"/>
            </a:rPr>
            <a:t>ポイント改善しました。</a:t>
          </a:r>
          <a:endParaRPr kumimoji="1" lang="ja-JP" altLang="en-US" sz="105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62230</xdr:rowOff>
    </xdr:to>
    <xdr:cxnSp macro="">
      <xdr:nvCxnSpPr>
        <xdr:cNvPr id="125" name="直線コネクタ 124"/>
        <xdr:cNvCxnSpPr/>
      </xdr:nvCxnSpPr>
      <xdr:spPr>
        <a:xfrm flipV="1">
          <a:off x="15671800" y="2923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62230</xdr:rowOff>
    </xdr:from>
    <xdr:to>
      <xdr:col>22</xdr:col>
      <xdr:colOff>565150</xdr:colOff>
      <xdr:row>17</xdr:row>
      <xdr:rowOff>85090</xdr:rowOff>
    </xdr:to>
    <xdr:cxnSp macro="">
      <xdr:nvCxnSpPr>
        <xdr:cNvPr id="128" name="直線コネクタ 127"/>
        <xdr:cNvCxnSpPr/>
      </xdr:nvCxnSpPr>
      <xdr:spPr>
        <a:xfrm flipV="1">
          <a:off x="14782800" y="2976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73660</xdr:rowOff>
    </xdr:from>
    <xdr:to>
      <xdr:col>21</xdr:col>
      <xdr:colOff>361950</xdr:colOff>
      <xdr:row>17</xdr:row>
      <xdr:rowOff>85090</xdr:rowOff>
    </xdr:to>
    <xdr:cxnSp macro="">
      <xdr:nvCxnSpPr>
        <xdr:cNvPr id="131" name="直線コネクタ 130"/>
        <xdr:cNvCxnSpPr/>
      </xdr:nvCxnSpPr>
      <xdr:spPr>
        <a:xfrm>
          <a:off x="13893800" y="2816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73660</xdr:rowOff>
    </xdr:to>
    <xdr:cxnSp macro="">
      <xdr:nvCxnSpPr>
        <xdr:cNvPr id="134" name="直線コネクタ 133"/>
        <xdr:cNvCxnSpPr/>
      </xdr:nvCxnSpPr>
      <xdr:spPr>
        <a:xfrm>
          <a:off x="13004800" y="2801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4" name="円/楕円 143"/>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5"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11430</xdr:rowOff>
    </xdr:from>
    <xdr:to>
      <xdr:col>22</xdr:col>
      <xdr:colOff>615950</xdr:colOff>
      <xdr:row>17</xdr:row>
      <xdr:rowOff>113030</xdr:rowOff>
    </xdr:to>
    <xdr:sp macro="" textlink="">
      <xdr:nvSpPr>
        <xdr:cNvPr id="146" name="円/楕円 145"/>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47" name="テキスト ボックス 146"/>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34290</xdr:rowOff>
    </xdr:from>
    <xdr:to>
      <xdr:col>21</xdr:col>
      <xdr:colOff>412750</xdr:colOff>
      <xdr:row>17</xdr:row>
      <xdr:rowOff>135890</xdr:rowOff>
    </xdr:to>
    <xdr:sp macro="" textlink="">
      <xdr:nvSpPr>
        <xdr:cNvPr id="148" name="円/楕円 147"/>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120667</xdr:rowOff>
    </xdr:from>
    <xdr:ext cx="762000" cy="259045"/>
    <xdr:sp macro="" textlink="">
      <xdr:nvSpPr>
        <xdr:cNvPr id="149" name="テキスト ボックス 148"/>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22860</xdr:rowOff>
    </xdr:from>
    <xdr:to>
      <xdr:col>20</xdr:col>
      <xdr:colOff>209550</xdr:colOff>
      <xdr:row>16</xdr:row>
      <xdr:rowOff>124460</xdr:rowOff>
    </xdr:to>
    <xdr:sp macro="" textlink="">
      <xdr:nvSpPr>
        <xdr:cNvPr id="150" name="円/楕円 149"/>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51" name="テキスト ボックス 150"/>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類似団体と比較し、社会福祉費及び児童福祉費に係る扶助費が高い水準となっており、平均を上回る要因の一つとなっています。前年度比</a:t>
          </a:r>
          <a:r>
            <a:rPr kumimoji="1" lang="en-US" altLang="ja-JP" sz="1050">
              <a:latin typeface="ＭＳ Ｐゴシック"/>
            </a:rPr>
            <a:t>0.4</a:t>
          </a:r>
          <a:r>
            <a:rPr kumimoji="1" lang="ja-JP" altLang="en-US" sz="1050">
              <a:latin typeface="ＭＳ Ｐゴシック"/>
            </a:rPr>
            <a:t>ポイント悪化した主な要因としては、介護給付費・訓練等給付費及び保育園指定管理委託料の増によるものが挙げられます。</a:t>
          </a:r>
          <a:endParaRPr kumimoji="1" lang="en-US" altLang="ja-JP" sz="1050">
            <a:latin typeface="ＭＳ Ｐゴシック"/>
          </a:endParaRPr>
        </a:p>
        <a:p>
          <a:r>
            <a:rPr kumimoji="1" lang="ja-JP" altLang="en-US" sz="1050">
              <a:latin typeface="ＭＳ Ｐゴシック"/>
            </a:rPr>
            <a:t>　今後も制度改正等を注視するとともに、適切な給付に努めます。</a:t>
          </a:r>
          <a:endParaRPr kumimoji="1" lang="en-US" altLang="ja-JP" sz="1050">
            <a:latin typeface="ＭＳ Ｐゴシック"/>
          </a:endParaRPr>
        </a:p>
        <a:p>
          <a:endParaRPr kumimoji="1" lang="ja-JP" altLang="en-US" sz="10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133350</xdr:rowOff>
    </xdr:from>
    <xdr:to>
      <xdr:col>7</xdr:col>
      <xdr:colOff>15875</xdr:colOff>
      <xdr:row>60</xdr:row>
      <xdr:rowOff>12700</xdr:rowOff>
    </xdr:to>
    <xdr:cxnSp macro="">
      <xdr:nvCxnSpPr>
        <xdr:cNvPr id="186" name="直線コネクタ 185"/>
        <xdr:cNvCxnSpPr/>
      </xdr:nvCxnSpPr>
      <xdr:spPr>
        <a:xfrm>
          <a:off x="3987800" y="10248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95250</xdr:rowOff>
    </xdr:from>
    <xdr:to>
      <xdr:col>5</xdr:col>
      <xdr:colOff>549275</xdr:colOff>
      <xdr:row>59</xdr:row>
      <xdr:rowOff>133350</xdr:rowOff>
    </xdr:to>
    <xdr:cxnSp macro="">
      <xdr:nvCxnSpPr>
        <xdr:cNvPr id="189" name="直線コネクタ 188"/>
        <xdr:cNvCxnSpPr/>
      </xdr:nvCxnSpPr>
      <xdr:spPr>
        <a:xfrm>
          <a:off x="3098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57150</xdr:rowOff>
    </xdr:from>
    <xdr:to>
      <xdr:col>4</xdr:col>
      <xdr:colOff>346075</xdr:colOff>
      <xdr:row>59</xdr:row>
      <xdr:rowOff>95250</xdr:rowOff>
    </xdr:to>
    <xdr:cxnSp macro="">
      <xdr:nvCxnSpPr>
        <xdr:cNvPr id="192" name="直線コネクタ 191"/>
        <xdr:cNvCxnSpPr/>
      </xdr:nvCxnSpPr>
      <xdr:spPr>
        <a:xfrm>
          <a:off x="22098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6350</xdr:rowOff>
    </xdr:from>
    <xdr:to>
      <xdr:col>3</xdr:col>
      <xdr:colOff>142875</xdr:colOff>
      <xdr:row>59</xdr:row>
      <xdr:rowOff>57150</xdr:rowOff>
    </xdr:to>
    <xdr:cxnSp macro="">
      <xdr:nvCxnSpPr>
        <xdr:cNvPr id="195" name="直線コネクタ 194"/>
        <xdr:cNvCxnSpPr/>
      </xdr:nvCxnSpPr>
      <xdr:spPr>
        <a:xfrm>
          <a:off x="1320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5" name="円/楕円 204"/>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06"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82550</xdr:rowOff>
    </xdr:from>
    <xdr:to>
      <xdr:col>5</xdr:col>
      <xdr:colOff>600075</xdr:colOff>
      <xdr:row>60</xdr:row>
      <xdr:rowOff>12700</xdr:rowOff>
    </xdr:to>
    <xdr:sp macro="" textlink="">
      <xdr:nvSpPr>
        <xdr:cNvPr id="207" name="円/楕円 206"/>
        <xdr:cNvSpPr/>
      </xdr:nvSpPr>
      <xdr:spPr>
        <a:xfrm>
          <a:off x="3937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168927</xdr:rowOff>
    </xdr:from>
    <xdr:ext cx="736600" cy="259045"/>
    <xdr:sp macro="" textlink="">
      <xdr:nvSpPr>
        <xdr:cNvPr id="208" name="テキスト ボックス 207"/>
        <xdr:cNvSpPr txBox="1"/>
      </xdr:nvSpPr>
      <xdr:spPr>
        <a:xfrm>
          <a:off x="3606800" y="1028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44450</xdr:rowOff>
    </xdr:from>
    <xdr:to>
      <xdr:col>4</xdr:col>
      <xdr:colOff>396875</xdr:colOff>
      <xdr:row>59</xdr:row>
      <xdr:rowOff>146050</xdr:rowOff>
    </xdr:to>
    <xdr:sp macro="" textlink="">
      <xdr:nvSpPr>
        <xdr:cNvPr id="209" name="円/楕円 208"/>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130827</xdr:rowOff>
    </xdr:from>
    <xdr:ext cx="762000" cy="259045"/>
    <xdr:sp macro="" textlink="">
      <xdr:nvSpPr>
        <xdr:cNvPr id="210" name="テキスト ボックス 209"/>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6350</xdr:rowOff>
    </xdr:from>
    <xdr:to>
      <xdr:col>3</xdr:col>
      <xdr:colOff>193675</xdr:colOff>
      <xdr:row>59</xdr:row>
      <xdr:rowOff>107950</xdr:rowOff>
    </xdr:to>
    <xdr:sp macro="" textlink="">
      <xdr:nvSpPr>
        <xdr:cNvPr id="211" name="円/楕円 210"/>
        <xdr:cNvSpPr/>
      </xdr:nvSpPr>
      <xdr:spPr>
        <a:xfrm>
          <a:off x="2159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92727</xdr:rowOff>
    </xdr:from>
    <xdr:ext cx="762000" cy="259045"/>
    <xdr:sp macro="" textlink="">
      <xdr:nvSpPr>
        <xdr:cNvPr id="212" name="テキスト ボックス 211"/>
        <xdr:cNvSpPr txBox="1"/>
      </xdr:nvSpPr>
      <xdr:spPr>
        <a:xfrm>
          <a:off x="1828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127000</xdr:rowOff>
    </xdr:from>
    <xdr:to>
      <xdr:col>1</xdr:col>
      <xdr:colOff>676275</xdr:colOff>
      <xdr:row>59</xdr:row>
      <xdr:rowOff>57150</xdr:rowOff>
    </xdr:to>
    <xdr:sp macro="" textlink="">
      <xdr:nvSpPr>
        <xdr:cNvPr id="213" name="円/楕円 212"/>
        <xdr:cNvSpPr/>
      </xdr:nvSpPr>
      <xdr:spPr>
        <a:xfrm>
          <a:off x="1270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41927</xdr:rowOff>
    </xdr:from>
    <xdr:ext cx="762000" cy="259045"/>
    <xdr:sp macro="" textlink="">
      <xdr:nvSpPr>
        <xdr:cNvPr id="214" name="テキスト ボックス 213"/>
        <xdr:cNvSpPr txBox="1"/>
      </xdr:nvSpPr>
      <xdr:spPr>
        <a:xfrm>
          <a:off x="939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繰出金については、介護保険特別会計、下水道事業特別会計及び後期高齢者医療特別会計への繰出金の増加が主な要因となり、経常的経費充当一般財源（分子）が約</a:t>
          </a:r>
          <a:r>
            <a:rPr kumimoji="1" lang="en-US" altLang="ja-JP" sz="1050">
              <a:latin typeface="ＭＳ Ｐゴシック"/>
            </a:rPr>
            <a:t>3,100</a:t>
          </a:r>
          <a:r>
            <a:rPr kumimoji="1" lang="ja-JP" altLang="en-US" sz="1050">
              <a:latin typeface="ＭＳ Ｐゴシック"/>
            </a:rPr>
            <a:t>万円増額となり、</a:t>
          </a:r>
          <a:r>
            <a:rPr kumimoji="1" lang="en-US" altLang="ja-JP" sz="1050">
              <a:latin typeface="ＭＳ Ｐゴシック"/>
            </a:rPr>
            <a:t>0.6</a:t>
          </a:r>
          <a:r>
            <a:rPr kumimoji="1" lang="ja-JP" altLang="en-US" sz="1050">
              <a:latin typeface="ＭＳ Ｐゴシック"/>
            </a:rPr>
            <a:t>ポイント悪化しました。</a:t>
          </a:r>
          <a:endParaRPr kumimoji="1" lang="en-US" altLang="ja-JP" sz="1050">
            <a:latin typeface="ＭＳ Ｐゴシック"/>
          </a:endParaRPr>
        </a:p>
        <a:p>
          <a:r>
            <a:rPr kumimoji="1" lang="ja-JP" altLang="en-US" sz="1050">
              <a:latin typeface="ＭＳ Ｐゴシック"/>
            </a:rPr>
            <a:t>　また、維持補修についても</a:t>
          </a:r>
          <a:r>
            <a:rPr kumimoji="1" lang="en-US" altLang="ja-JP" sz="1050">
              <a:latin typeface="ＭＳ Ｐゴシック"/>
            </a:rPr>
            <a:t>0.1</a:t>
          </a:r>
          <a:r>
            <a:rPr kumimoji="1" lang="ja-JP" altLang="en-US" sz="1050">
              <a:latin typeface="ＭＳ Ｐゴシック"/>
            </a:rPr>
            <a:t>ポイント悪化しました。今後も施設の老朽化により上昇していくと見込まれます。財政運営に影響のないよう、年度間での経費の平準化を図るなど計画的な維持管理に努めます。</a:t>
          </a:r>
        </a:p>
        <a:p>
          <a:endParaRPr kumimoji="1" lang="ja-JP" altLang="en-US" sz="105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56</xdr:row>
      <xdr:rowOff>5080</xdr:rowOff>
    </xdr:to>
    <xdr:cxnSp macro="">
      <xdr:nvCxnSpPr>
        <xdr:cNvPr id="247" name="直線コネクタ 246"/>
        <xdr:cNvCxnSpPr/>
      </xdr:nvCxnSpPr>
      <xdr:spPr>
        <a:xfrm>
          <a:off x="15671800" y="9560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56</xdr:row>
      <xdr:rowOff>12700</xdr:rowOff>
    </xdr:to>
    <xdr:cxnSp macro="">
      <xdr:nvCxnSpPr>
        <xdr:cNvPr id="250" name="直線コネクタ 249"/>
        <xdr:cNvCxnSpPr/>
      </xdr:nvCxnSpPr>
      <xdr:spPr>
        <a:xfrm flipV="1">
          <a:off x="14782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56</xdr:row>
      <xdr:rowOff>12700</xdr:rowOff>
    </xdr:to>
    <xdr:cxnSp macro="">
      <xdr:nvCxnSpPr>
        <xdr:cNvPr id="253" name="直線コネクタ 252"/>
        <xdr:cNvCxnSpPr/>
      </xdr:nvCxnSpPr>
      <xdr:spPr>
        <a:xfrm>
          <a:off x="13893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107950</xdr:rowOff>
    </xdr:from>
    <xdr:to>
      <xdr:col>20</xdr:col>
      <xdr:colOff>158750</xdr:colOff>
      <xdr:row>55</xdr:row>
      <xdr:rowOff>146050</xdr:rowOff>
    </xdr:to>
    <xdr:cxnSp macro="">
      <xdr:nvCxnSpPr>
        <xdr:cNvPr id="256" name="直線コネクタ 255"/>
        <xdr:cNvCxnSpPr/>
      </xdr:nvCxnSpPr>
      <xdr:spPr>
        <a:xfrm flipV="1">
          <a:off x="13004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66" name="円/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8" name="円/楕円 267"/>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9" name="テキスト ボックス 268"/>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0" name="円/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2" name="円/楕円 271"/>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3" name="テキスト ボックス 272"/>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補助費等に係る経常収支比率が類似団体平均より高い水準にあるのは、東京消防庁への事務委託料が主な要因となっています。また、認証保育所運営費補助金、幼稚園就園奨励費補助金及び多摩地域都営バス路線公共負担金等の増額に伴い</a:t>
          </a:r>
          <a:r>
            <a:rPr kumimoji="1" lang="en-US" altLang="ja-JP" sz="1050">
              <a:latin typeface="ＭＳ Ｐゴシック"/>
            </a:rPr>
            <a:t>1.1</a:t>
          </a:r>
          <a:r>
            <a:rPr kumimoji="1" lang="ja-JP" altLang="en-US" sz="1050">
              <a:latin typeface="ＭＳ Ｐゴシック"/>
            </a:rPr>
            <a:t>ポイント悪化しました。</a:t>
          </a:r>
          <a:endParaRPr kumimoji="1" lang="en-US" altLang="ja-JP" sz="1050">
            <a:latin typeface="ＭＳ Ｐゴシック"/>
          </a:endParaRPr>
        </a:p>
        <a:p>
          <a:r>
            <a:rPr kumimoji="1" lang="ja-JP" altLang="en-US" sz="1050">
              <a:latin typeface="ＭＳ Ｐゴシック"/>
            </a:rPr>
            <a:t>　今後も補助金については、制度の在り方や整理統合等を検証し、補助費等の抑制に努めます。</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115570</xdr:rowOff>
    </xdr:to>
    <xdr:cxnSp macro="">
      <xdr:nvCxnSpPr>
        <xdr:cNvPr id="305" name="直線コネクタ 304"/>
        <xdr:cNvCxnSpPr/>
      </xdr:nvCxnSpPr>
      <xdr:spPr>
        <a:xfrm>
          <a:off x="15671800" y="64089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101854</xdr:rowOff>
    </xdr:to>
    <xdr:cxnSp macro="">
      <xdr:nvCxnSpPr>
        <xdr:cNvPr id="308" name="直線コネクタ 307"/>
        <xdr:cNvCxnSpPr/>
      </xdr:nvCxnSpPr>
      <xdr:spPr>
        <a:xfrm flipV="1">
          <a:off x="14782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101854</xdr:rowOff>
    </xdr:from>
    <xdr:to>
      <xdr:col>21</xdr:col>
      <xdr:colOff>361950</xdr:colOff>
      <xdr:row>37</xdr:row>
      <xdr:rowOff>120142</xdr:rowOff>
    </xdr:to>
    <xdr:cxnSp macro="">
      <xdr:nvCxnSpPr>
        <xdr:cNvPr id="311" name="直線コネクタ 310"/>
        <xdr:cNvCxnSpPr/>
      </xdr:nvCxnSpPr>
      <xdr:spPr>
        <a:xfrm flipV="1">
          <a:off x="13893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120142</xdr:rowOff>
    </xdr:from>
    <xdr:to>
      <xdr:col>20</xdr:col>
      <xdr:colOff>158750</xdr:colOff>
      <xdr:row>38</xdr:row>
      <xdr:rowOff>62992</xdr:rowOff>
    </xdr:to>
    <xdr:cxnSp macro="">
      <xdr:nvCxnSpPr>
        <xdr:cNvPr id="314" name="直線コネクタ 313"/>
        <xdr:cNvCxnSpPr/>
      </xdr:nvCxnSpPr>
      <xdr:spPr>
        <a:xfrm flipV="1">
          <a:off x="13004800" y="64637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4" name="円/楕円 323"/>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5"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6" name="円/楕円 325"/>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7" name="テキスト ボックス 326"/>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51054</xdr:rowOff>
    </xdr:from>
    <xdr:to>
      <xdr:col>21</xdr:col>
      <xdr:colOff>412750</xdr:colOff>
      <xdr:row>37</xdr:row>
      <xdr:rowOff>152654</xdr:rowOff>
    </xdr:to>
    <xdr:sp macro="" textlink="">
      <xdr:nvSpPr>
        <xdr:cNvPr id="328" name="円/楕円 32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137431</xdr:rowOff>
    </xdr:from>
    <xdr:ext cx="762000" cy="259045"/>
    <xdr:sp macro="" textlink="">
      <xdr:nvSpPr>
        <xdr:cNvPr id="329" name="テキスト ボックス 32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69342</xdr:rowOff>
    </xdr:from>
    <xdr:to>
      <xdr:col>20</xdr:col>
      <xdr:colOff>209550</xdr:colOff>
      <xdr:row>37</xdr:row>
      <xdr:rowOff>170942</xdr:rowOff>
    </xdr:to>
    <xdr:sp macro="" textlink="">
      <xdr:nvSpPr>
        <xdr:cNvPr id="330" name="円/楕円 329"/>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155719</xdr:rowOff>
    </xdr:from>
    <xdr:ext cx="762000" cy="259045"/>
    <xdr:sp macro="" textlink="">
      <xdr:nvSpPr>
        <xdr:cNvPr id="331" name="テキスト ボックス 330"/>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xdr:rowOff>
    </xdr:from>
    <xdr:to>
      <xdr:col>19</xdr:col>
      <xdr:colOff>6350</xdr:colOff>
      <xdr:row>38</xdr:row>
      <xdr:rowOff>113792</xdr:rowOff>
    </xdr:to>
    <xdr:sp macro="" textlink="">
      <xdr:nvSpPr>
        <xdr:cNvPr id="332" name="円/楕円 331"/>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98569</xdr:rowOff>
    </xdr:from>
    <xdr:ext cx="762000" cy="259045"/>
    <xdr:sp macro="" textlink="">
      <xdr:nvSpPr>
        <xdr:cNvPr id="333" name="テキスト ボックス 332"/>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に係る経常収支比率が上昇傾向にあるのは、福生都市計画事業瑞穂町箱根ケ崎駅西土地区画整理事業に伴い、平成１７年度から毎年度起債していることが要因となっています。また、平成２８年度は平成２４年度に起債した、臨時財政対策債の償還が開始となったことも要因の１つとなっています。しかしながら、類似団体と比較しても、大幅に平均を下回り良好な水準を保っています。</a:t>
          </a:r>
          <a:endParaRPr kumimoji="1" lang="en-US" altLang="ja-JP" sz="1050">
            <a:latin typeface="ＭＳ Ｐゴシック"/>
          </a:endParaRPr>
        </a:p>
        <a:p>
          <a:r>
            <a:rPr kumimoji="1" lang="ja-JP" altLang="en-US" sz="1050">
              <a:latin typeface="ＭＳ Ｐゴシック"/>
            </a:rPr>
            <a:t>　今後も引き続き、地方債に依存しない財政運営を念頭に、公債費の抑制に努めます。</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146050</xdr:rowOff>
    </xdr:to>
    <xdr:cxnSp macro="">
      <xdr:nvCxnSpPr>
        <xdr:cNvPr id="366" name="直線コネクタ 365"/>
        <xdr:cNvCxnSpPr/>
      </xdr:nvCxnSpPr>
      <xdr:spPr>
        <a:xfrm>
          <a:off x="3987800" y="1262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92710</xdr:rowOff>
    </xdr:from>
    <xdr:to>
      <xdr:col>5</xdr:col>
      <xdr:colOff>549275</xdr:colOff>
      <xdr:row>73</xdr:row>
      <xdr:rowOff>107950</xdr:rowOff>
    </xdr:to>
    <xdr:cxnSp macro="">
      <xdr:nvCxnSpPr>
        <xdr:cNvPr id="369" name="直線コネクタ 368"/>
        <xdr:cNvCxnSpPr/>
      </xdr:nvCxnSpPr>
      <xdr:spPr>
        <a:xfrm>
          <a:off x="3098800" y="12608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77470</xdr:rowOff>
    </xdr:from>
    <xdr:to>
      <xdr:col>4</xdr:col>
      <xdr:colOff>346075</xdr:colOff>
      <xdr:row>73</xdr:row>
      <xdr:rowOff>92710</xdr:rowOff>
    </xdr:to>
    <xdr:cxnSp macro="">
      <xdr:nvCxnSpPr>
        <xdr:cNvPr id="372" name="直線コネクタ 371"/>
        <xdr:cNvCxnSpPr/>
      </xdr:nvCxnSpPr>
      <xdr:spPr>
        <a:xfrm>
          <a:off x="2209800" y="12593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46990</xdr:rowOff>
    </xdr:from>
    <xdr:to>
      <xdr:col>3</xdr:col>
      <xdr:colOff>142875</xdr:colOff>
      <xdr:row>73</xdr:row>
      <xdr:rowOff>77470</xdr:rowOff>
    </xdr:to>
    <xdr:cxnSp macro="">
      <xdr:nvCxnSpPr>
        <xdr:cNvPr id="375" name="直線コネクタ 374"/>
        <xdr:cNvCxnSpPr/>
      </xdr:nvCxnSpPr>
      <xdr:spPr>
        <a:xfrm>
          <a:off x="1320800" y="12562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95250</xdr:rowOff>
    </xdr:from>
    <xdr:to>
      <xdr:col>7</xdr:col>
      <xdr:colOff>66675</xdr:colOff>
      <xdr:row>74</xdr:row>
      <xdr:rowOff>25400</xdr:rowOff>
    </xdr:to>
    <xdr:sp macro="" textlink="">
      <xdr:nvSpPr>
        <xdr:cNvPr id="385" name="円/楕円 384"/>
        <xdr:cNvSpPr/>
      </xdr:nvSpPr>
      <xdr:spPr>
        <a:xfrm>
          <a:off x="4775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3827</xdr:rowOff>
    </xdr:from>
    <xdr:ext cx="762000" cy="259045"/>
    <xdr:sp macro="" textlink="">
      <xdr:nvSpPr>
        <xdr:cNvPr id="386" name="公債費該当値テキスト"/>
        <xdr:cNvSpPr txBox="1"/>
      </xdr:nvSpPr>
      <xdr:spPr>
        <a:xfrm>
          <a:off x="4914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57150</xdr:rowOff>
    </xdr:from>
    <xdr:to>
      <xdr:col>5</xdr:col>
      <xdr:colOff>600075</xdr:colOff>
      <xdr:row>73</xdr:row>
      <xdr:rowOff>158750</xdr:rowOff>
    </xdr:to>
    <xdr:sp macro="" textlink="">
      <xdr:nvSpPr>
        <xdr:cNvPr id="387" name="円/楕円 386"/>
        <xdr:cNvSpPr/>
      </xdr:nvSpPr>
      <xdr:spPr>
        <a:xfrm>
          <a:off x="3937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168927</xdr:rowOff>
    </xdr:from>
    <xdr:ext cx="736600" cy="259045"/>
    <xdr:sp macro="" textlink="">
      <xdr:nvSpPr>
        <xdr:cNvPr id="388" name="テキスト ボックス 387"/>
        <xdr:cNvSpPr txBox="1"/>
      </xdr:nvSpPr>
      <xdr:spPr>
        <a:xfrm>
          <a:off x="3606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41910</xdr:rowOff>
    </xdr:from>
    <xdr:to>
      <xdr:col>4</xdr:col>
      <xdr:colOff>396875</xdr:colOff>
      <xdr:row>73</xdr:row>
      <xdr:rowOff>143510</xdr:rowOff>
    </xdr:to>
    <xdr:sp macro="" textlink="">
      <xdr:nvSpPr>
        <xdr:cNvPr id="389" name="円/楕円 388"/>
        <xdr:cNvSpPr/>
      </xdr:nvSpPr>
      <xdr:spPr>
        <a:xfrm>
          <a:off x="3048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153687</xdr:rowOff>
    </xdr:from>
    <xdr:ext cx="762000" cy="259045"/>
    <xdr:sp macro="" textlink="">
      <xdr:nvSpPr>
        <xdr:cNvPr id="390" name="テキスト ボックス 389"/>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26670</xdr:rowOff>
    </xdr:from>
    <xdr:to>
      <xdr:col>3</xdr:col>
      <xdr:colOff>193675</xdr:colOff>
      <xdr:row>73</xdr:row>
      <xdr:rowOff>128270</xdr:rowOff>
    </xdr:to>
    <xdr:sp macro="" textlink="">
      <xdr:nvSpPr>
        <xdr:cNvPr id="391" name="円/楕円 390"/>
        <xdr:cNvSpPr/>
      </xdr:nvSpPr>
      <xdr:spPr>
        <a:xfrm>
          <a:off x="2159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138447</xdr:rowOff>
    </xdr:from>
    <xdr:ext cx="762000" cy="259045"/>
    <xdr:sp macro="" textlink="">
      <xdr:nvSpPr>
        <xdr:cNvPr id="392" name="テキスト ボックス 391"/>
        <xdr:cNvSpPr txBox="1"/>
      </xdr:nvSpPr>
      <xdr:spPr>
        <a:xfrm>
          <a:off x="1828800" y="123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167640</xdr:rowOff>
    </xdr:from>
    <xdr:to>
      <xdr:col>1</xdr:col>
      <xdr:colOff>676275</xdr:colOff>
      <xdr:row>73</xdr:row>
      <xdr:rowOff>97790</xdr:rowOff>
    </xdr:to>
    <xdr:sp macro="" textlink="">
      <xdr:nvSpPr>
        <xdr:cNvPr id="393" name="円/楕円 392"/>
        <xdr:cNvSpPr/>
      </xdr:nvSpPr>
      <xdr:spPr>
        <a:xfrm>
          <a:off x="1270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107967</xdr:rowOff>
    </xdr:from>
    <xdr:ext cx="762000" cy="259045"/>
    <xdr:sp macro="" textlink="">
      <xdr:nvSpPr>
        <xdr:cNvPr id="394" name="テキスト ボックス 393"/>
        <xdr:cNvSpPr txBox="1"/>
      </xdr:nvSpPr>
      <xdr:spPr>
        <a:xfrm>
          <a:off x="939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a:t>
          </a:r>
          <a:r>
            <a:rPr kumimoji="1" lang="ja-JP" altLang="en-US" sz="900">
              <a:latin typeface="ＭＳ Ｐゴシック"/>
            </a:rPr>
            <a:t>物件費については、学校施設管理委託料、学童保育クラブ運営委託料の増額に伴い前年度より増額となりましたが、経常一般財源（分母）の増額が上回ったため、比率としては前年度比</a:t>
          </a:r>
          <a:r>
            <a:rPr kumimoji="1" lang="en-US" altLang="ja-JP" sz="900">
              <a:latin typeface="ＭＳ Ｐゴシック"/>
            </a:rPr>
            <a:t>0.6</a:t>
          </a:r>
          <a:r>
            <a:rPr kumimoji="1" lang="ja-JP" altLang="en-US" sz="900">
              <a:latin typeface="ＭＳ Ｐゴシック"/>
            </a:rPr>
            <a:t>ポイント改善しました。</a:t>
          </a:r>
          <a:r>
            <a:rPr kumimoji="1" lang="ja-JP" altLang="ja-JP" sz="900">
              <a:solidFill>
                <a:schemeClr val="dk1"/>
              </a:solidFill>
              <a:effectLst/>
              <a:latin typeface="+mn-lt"/>
              <a:ea typeface="+mn-ea"/>
              <a:cs typeface="+mn-cs"/>
            </a:rPr>
            <a:t>補助費等については、認証保育所運営費補助金が増額となったことが主な要因となり、前年度比</a:t>
          </a:r>
          <a:r>
            <a:rPr kumimoji="1" lang="en-US" altLang="ja-JP" sz="900">
              <a:solidFill>
                <a:schemeClr val="dk1"/>
              </a:solidFill>
              <a:effectLst/>
              <a:latin typeface="+mn-lt"/>
              <a:ea typeface="+mn-ea"/>
              <a:cs typeface="+mn-cs"/>
            </a:rPr>
            <a:t>1.1</a:t>
          </a:r>
          <a:r>
            <a:rPr kumimoji="1" lang="ja-JP" altLang="ja-JP" sz="900">
              <a:solidFill>
                <a:schemeClr val="dk1"/>
              </a:solidFill>
              <a:effectLst/>
              <a:latin typeface="+mn-lt"/>
              <a:ea typeface="+mn-ea"/>
              <a:cs typeface="+mn-cs"/>
            </a:rPr>
            <a:t>ポイント悪化しました。</a:t>
          </a:r>
          <a:r>
            <a:rPr kumimoji="1" lang="ja-JP" altLang="en-US" sz="900">
              <a:solidFill>
                <a:schemeClr val="dk1"/>
              </a:solidFill>
              <a:effectLst/>
              <a:latin typeface="+mn-lt"/>
              <a:ea typeface="+mn-ea"/>
              <a:cs typeface="+mn-cs"/>
            </a:rPr>
            <a:t>扶助費、</a:t>
          </a:r>
          <a:r>
            <a:rPr kumimoji="1" lang="ja-JP" altLang="ja-JP" sz="900">
              <a:solidFill>
                <a:schemeClr val="dk1"/>
              </a:solidFill>
              <a:effectLst/>
              <a:latin typeface="+mn-lt"/>
              <a:ea typeface="+mn-ea"/>
              <a:cs typeface="+mn-cs"/>
            </a:rPr>
            <a:t>繰出金、</a:t>
          </a:r>
          <a:r>
            <a:rPr kumimoji="1" lang="ja-JP" altLang="en-US" sz="900">
              <a:solidFill>
                <a:schemeClr val="dk1"/>
              </a:solidFill>
              <a:effectLst/>
              <a:latin typeface="+mn-lt"/>
              <a:ea typeface="+mn-ea"/>
              <a:cs typeface="+mn-cs"/>
            </a:rPr>
            <a:t>維持補修費</a:t>
          </a:r>
          <a:r>
            <a:rPr kumimoji="1" lang="ja-JP" altLang="ja-JP" sz="900">
              <a:solidFill>
                <a:schemeClr val="dk1"/>
              </a:solidFill>
              <a:effectLst/>
              <a:latin typeface="+mn-lt"/>
              <a:ea typeface="+mn-ea"/>
              <a:cs typeface="+mn-cs"/>
            </a:rPr>
            <a:t>についても、それぞれ前年度と比較し増となり、全体では前年比</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ポイント増となりました。　義務的経費である扶助費が上昇傾向にありますが、制度による扶助費の支出を抑制することは難しく、物件費及び補助費等の比率の圧縮に向け、経常経費の削減に努めます。</a:t>
          </a:r>
          <a:endParaRPr lang="ja-JP" altLang="ja-JP" sz="9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28702</xdr:rowOff>
    </xdr:from>
    <xdr:to>
      <xdr:col>24</xdr:col>
      <xdr:colOff>31750</xdr:colOff>
      <xdr:row>79</xdr:row>
      <xdr:rowOff>110998</xdr:rowOff>
    </xdr:to>
    <xdr:cxnSp macro="">
      <xdr:nvCxnSpPr>
        <xdr:cNvPr id="425" name="直線コネクタ 424"/>
        <xdr:cNvCxnSpPr/>
      </xdr:nvCxnSpPr>
      <xdr:spPr>
        <a:xfrm>
          <a:off x="15671800" y="1357325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28702</xdr:rowOff>
    </xdr:from>
    <xdr:to>
      <xdr:col>22</xdr:col>
      <xdr:colOff>565150</xdr:colOff>
      <xdr:row>79</xdr:row>
      <xdr:rowOff>138430</xdr:rowOff>
    </xdr:to>
    <xdr:cxnSp macro="">
      <xdr:nvCxnSpPr>
        <xdr:cNvPr id="428" name="直線コネクタ 427"/>
        <xdr:cNvCxnSpPr/>
      </xdr:nvCxnSpPr>
      <xdr:spPr>
        <a:xfrm flipV="1">
          <a:off x="14782800" y="13573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79</xdr:row>
      <xdr:rowOff>138430</xdr:rowOff>
    </xdr:to>
    <xdr:cxnSp macro="">
      <xdr:nvCxnSpPr>
        <xdr:cNvPr id="431" name="直線コネクタ 430"/>
        <xdr:cNvCxnSpPr/>
      </xdr:nvCxnSpPr>
      <xdr:spPr>
        <a:xfrm>
          <a:off x="13893800" y="135366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163576</xdr:rowOff>
    </xdr:from>
    <xdr:to>
      <xdr:col>20</xdr:col>
      <xdr:colOff>158750</xdr:colOff>
      <xdr:row>79</xdr:row>
      <xdr:rowOff>115570</xdr:rowOff>
    </xdr:to>
    <xdr:cxnSp macro="">
      <xdr:nvCxnSpPr>
        <xdr:cNvPr id="434" name="直線コネクタ 433"/>
        <xdr:cNvCxnSpPr/>
      </xdr:nvCxnSpPr>
      <xdr:spPr>
        <a:xfrm flipV="1">
          <a:off x="13004800" y="135366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60198</xdr:rowOff>
    </xdr:from>
    <xdr:to>
      <xdr:col>24</xdr:col>
      <xdr:colOff>82550</xdr:colOff>
      <xdr:row>79</xdr:row>
      <xdr:rowOff>161798</xdr:rowOff>
    </xdr:to>
    <xdr:sp macro="" textlink="">
      <xdr:nvSpPr>
        <xdr:cNvPr id="444" name="円/楕円 443"/>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32275</xdr:rowOff>
    </xdr:from>
    <xdr:ext cx="762000" cy="259045"/>
    <xdr:sp macro="" textlink="">
      <xdr:nvSpPr>
        <xdr:cNvPr id="445"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149352</xdr:rowOff>
    </xdr:from>
    <xdr:to>
      <xdr:col>22</xdr:col>
      <xdr:colOff>615950</xdr:colOff>
      <xdr:row>79</xdr:row>
      <xdr:rowOff>79502</xdr:rowOff>
    </xdr:to>
    <xdr:sp macro="" textlink="">
      <xdr:nvSpPr>
        <xdr:cNvPr id="446" name="円/楕円 445"/>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64279</xdr:rowOff>
    </xdr:from>
    <xdr:ext cx="736600" cy="259045"/>
    <xdr:sp macro="" textlink="">
      <xdr:nvSpPr>
        <xdr:cNvPr id="447" name="テキスト ボックス 446"/>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87630</xdr:rowOff>
    </xdr:from>
    <xdr:to>
      <xdr:col>21</xdr:col>
      <xdr:colOff>412750</xdr:colOff>
      <xdr:row>80</xdr:row>
      <xdr:rowOff>17780</xdr:rowOff>
    </xdr:to>
    <xdr:sp macro="" textlink="">
      <xdr:nvSpPr>
        <xdr:cNvPr id="448" name="円/楕円 447"/>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2557</xdr:rowOff>
    </xdr:from>
    <xdr:ext cx="762000" cy="259045"/>
    <xdr:sp macro="" textlink="">
      <xdr:nvSpPr>
        <xdr:cNvPr id="449" name="テキスト ボックス 448"/>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112776</xdr:rowOff>
    </xdr:from>
    <xdr:to>
      <xdr:col>20</xdr:col>
      <xdr:colOff>209550</xdr:colOff>
      <xdr:row>79</xdr:row>
      <xdr:rowOff>42926</xdr:rowOff>
    </xdr:to>
    <xdr:sp macro="" textlink="">
      <xdr:nvSpPr>
        <xdr:cNvPr id="450" name="円/楕円 449"/>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27703</xdr:rowOff>
    </xdr:from>
    <xdr:ext cx="762000" cy="259045"/>
    <xdr:sp macro="" textlink="">
      <xdr:nvSpPr>
        <xdr:cNvPr id="451" name="テキスト ボックス 450"/>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2" name="円/楕円 451"/>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3" name="テキスト ボックス 452"/>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東京都瑞穂町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18475</xdr:rowOff>
    </xdr:from>
    <xdr:to>
      <xdr:col>4</xdr:col>
      <xdr:colOff>1117600</xdr:colOff>
      <xdr:row>18</xdr:row>
      <xdr:rowOff>18638</xdr:rowOff>
    </xdr:to>
    <xdr:cxnSp macro="">
      <xdr:nvCxnSpPr>
        <xdr:cNvPr id="52" name="直線コネクタ 51"/>
        <xdr:cNvCxnSpPr/>
      </xdr:nvCxnSpPr>
      <xdr:spPr bwMode="auto">
        <a:xfrm>
          <a:off x="5003800" y="3152200"/>
          <a:ext cx="647700" cy="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3714</xdr:rowOff>
    </xdr:from>
    <xdr:to>
      <xdr:col>4</xdr:col>
      <xdr:colOff>469900</xdr:colOff>
      <xdr:row>18</xdr:row>
      <xdr:rowOff>18475</xdr:rowOff>
    </xdr:to>
    <xdr:cxnSp macro="">
      <xdr:nvCxnSpPr>
        <xdr:cNvPr id="55" name="直線コネクタ 54"/>
        <xdr:cNvCxnSpPr/>
      </xdr:nvCxnSpPr>
      <xdr:spPr bwMode="auto">
        <a:xfrm>
          <a:off x="4305300" y="3137439"/>
          <a:ext cx="698500" cy="14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3714</xdr:rowOff>
    </xdr:from>
    <xdr:to>
      <xdr:col>3</xdr:col>
      <xdr:colOff>904875</xdr:colOff>
      <xdr:row>18</xdr:row>
      <xdr:rowOff>23210</xdr:rowOff>
    </xdr:to>
    <xdr:cxnSp macro="">
      <xdr:nvCxnSpPr>
        <xdr:cNvPr id="58" name="直線コネクタ 57"/>
        <xdr:cNvCxnSpPr/>
      </xdr:nvCxnSpPr>
      <xdr:spPr bwMode="auto">
        <a:xfrm flipV="1">
          <a:off x="3606800" y="3137439"/>
          <a:ext cx="6985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23210</xdr:rowOff>
    </xdr:from>
    <xdr:to>
      <xdr:col>3</xdr:col>
      <xdr:colOff>206375</xdr:colOff>
      <xdr:row>18</xdr:row>
      <xdr:rowOff>30166</xdr:rowOff>
    </xdr:to>
    <xdr:cxnSp macro="">
      <xdr:nvCxnSpPr>
        <xdr:cNvPr id="61" name="直線コネクタ 60"/>
        <xdr:cNvCxnSpPr/>
      </xdr:nvCxnSpPr>
      <xdr:spPr bwMode="auto">
        <a:xfrm flipV="1">
          <a:off x="2908300" y="3156935"/>
          <a:ext cx="6985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139288</xdr:rowOff>
    </xdr:from>
    <xdr:to>
      <xdr:col>5</xdr:col>
      <xdr:colOff>34925</xdr:colOff>
      <xdr:row>18</xdr:row>
      <xdr:rowOff>69438</xdr:rowOff>
    </xdr:to>
    <xdr:sp macro="" textlink="">
      <xdr:nvSpPr>
        <xdr:cNvPr id="71" name="円/楕円 70"/>
        <xdr:cNvSpPr/>
      </xdr:nvSpPr>
      <xdr:spPr bwMode="auto">
        <a:xfrm>
          <a:off x="5600700" y="3101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111365</xdr:rowOff>
    </xdr:from>
    <xdr:ext cx="762000" cy="259045"/>
    <xdr:sp macro="" textlink="">
      <xdr:nvSpPr>
        <xdr:cNvPr id="72" name="人口1人当たり決算額の推移該当値テキスト130"/>
        <xdr:cNvSpPr txBox="1"/>
      </xdr:nvSpPr>
      <xdr:spPr>
        <a:xfrm>
          <a:off x="5740400" y="307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139125</xdr:rowOff>
    </xdr:from>
    <xdr:to>
      <xdr:col>4</xdr:col>
      <xdr:colOff>520700</xdr:colOff>
      <xdr:row>18</xdr:row>
      <xdr:rowOff>69275</xdr:rowOff>
    </xdr:to>
    <xdr:sp macro="" textlink="">
      <xdr:nvSpPr>
        <xdr:cNvPr id="73" name="円/楕円 72"/>
        <xdr:cNvSpPr/>
      </xdr:nvSpPr>
      <xdr:spPr bwMode="auto">
        <a:xfrm>
          <a:off x="4953000" y="3101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79452</xdr:rowOff>
    </xdr:from>
    <xdr:ext cx="736600" cy="259045"/>
    <xdr:sp macro="" textlink="">
      <xdr:nvSpPr>
        <xdr:cNvPr id="74" name="テキスト ボックス 73"/>
        <xdr:cNvSpPr txBox="1"/>
      </xdr:nvSpPr>
      <xdr:spPr>
        <a:xfrm>
          <a:off x="4622800" y="287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68,063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124364</xdr:rowOff>
    </xdr:from>
    <xdr:to>
      <xdr:col>3</xdr:col>
      <xdr:colOff>955675</xdr:colOff>
      <xdr:row>18</xdr:row>
      <xdr:rowOff>54514</xdr:rowOff>
    </xdr:to>
    <xdr:sp macro="" textlink="">
      <xdr:nvSpPr>
        <xdr:cNvPr id="75" name="円/楕円 74"/>
        <xdr:cNvSpPr/>
      </xdr:nvSpPr>
      <xdr:spPr bwMode="auto">
        <a:xfrm>
          <a:off x="4254500" y="308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39291</xdr:rowOff>
    </xdr:from>
    <xdr:ext cx="762000" cy="259045"/>
    <xdr:sp macro="" textlink="">
      <xdr:nvSpPr>
        <xdr:cNvPr id="76" name="テキスト ボックス 75"/>
        <xdr:cNvSpPr txBox="1"/>
      </xdr:nvSpPr>
      <xdr:spPr>
        <a:xfrm>
          <a:off x="3924300" y="317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68,967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143860</xdr:rowOff>
    </xdr:from>
    <xdr:to>
      <xdr:col>3</xdr:col>
      <xdr:colOff>257175</xdr:colOff>
      <xdr:row>18</xdr:row>
      <xdr:rowOff>74010</xdr:rowOff>
    </xdr:to>
    <xdr:sp macro="" textlink="">
      <xdr:nvSpPr>
        <xdr:cNvPr id="77" name="円/楕円 76"/>
        <xdr:cNvSpPr/>
      </xdr:nvSpPr>
      <xdr:spPr bwMode="auto">
        <a:xfrm>
          <a:off x="3556000" y="310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58787</xdr:rowOff>
    </xdr:from>
    <xdr:ext cx="762000" cy="259045"/>
    <xdr:sp macro="" textlink="">
      <xdr:nvSpPr>
        <xdr:cNvPr id="78" name="テキスト ボックス 77"/>
        <xdr:cNvSpPr txBox="1"/>
      </xdr:nvSpPr>
      <xdr:spPr>
        <a:xfrm>
          <a:off x="3225800" y="31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67,773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150816</xdr:rowOff>
    </xdr:from>
    <xdr:to>
      <xdr:col>2</xdr:col>
      <xdr:colOff>692150</xdr:colOff>
      <xdr:row>18</xdr:row>
      <xdr:rowOff>80966</xdr:rowOff>
    </xdr:to>
    <xdr:sp macro="" textlink="">
      <xdr:nvSpPr>
        <xdr:cNvPr id="79" name="円/楕円 78"/>
        <xdr:cNvSpPr/>
      </xdr:nvSpPr>
      <xdr:spPr bwMode="auto">
        <a:xfrm>
          <a:off x="2857500" y="311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65743</xdr:rowOff>
    </xdr:from>
    <xdr:ext cx="762000" cy="259045"/>
    <xdr:sp macro="" textlink="">
      <xdr:nvSpPr>
        <xdr:cNvPr id="80" name="テキスト ボックス 79"/>
        <xdr:cNvSpPr txBox="1"/>
      </xdr:nvSpPr>
      <xdr:spPr>
        <a:xfrm>
          <a:off x="2527300" y="319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200642</xdr:rowOff>
    </xdr:from>
    <xdr:to>
      <xdr:col>4</xdr:col>
      <xdr:colOff>1117600</xdr:colOff>
      <xdr:row>37</xdr:row>
      <xdr:rowOff>221314</xdr:rowOff>
    </xdr:to>
    <xdr:cxnSp macro="">
      <xdr:nvCxnSpPr>
        <xdr:cNvPr id="110" name="直線コネクタ 109"/>
        <xdr:cNvCxnSpPr/>
      </xdr:nvCxnSpPr>
      <xdr:spPr bwMode="auto">
        <a:xfrm flipV="1">
          <a:off x="5651500" y="6125192"/>
          <a:ext cx="0" cy="1220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193391</xdr:rowOff>
    </xdr:from>
    <xdr:ext cx="762000" cy="259045"/>
    <xdr:sp macro="" textlink="">
      <xdr:nvSpPr>
        <xdr:cNvPr id="111" name="人口1人当たり決算額の推移最小値テキスト445"/>
        <xdr:cNvSpPr txBox="1"/>
      </xdr:nvSpPr>
      <xdr:spPr>
        <a:xfrm>
          <a:off x="5740400" y="731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37</xdr:row>
      <xdr:rowOff>221314</xdr:rowOff>
    </xdr:from>
    <xdr:to>
      <xdr:col>5</xdr:col>
      <xdr:colOff>73025</xdr:colOff>
      <xdr:row>37</xdr:row>
      <xdr:rowOff>221314</xdr:rowOff>
    </xdr:to>
    <xdr:cxnSp macro="">
      <xdr:nvCxnSpPr>
        <xdr:cNvPr id="112" name="直線コネクタ 111"/>
        <xdr:cNvCxnSpPr/>
      </xdr:nvCxnSpPr>
      <xdr:spPr bwMode="auto">
        <a:xfrm>
          <a:off x="5562600" y="7346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115569</xdr:rowOff>
    </xdr:from>
    <xdr:ext cx="762000" cy="259045"/>
    <xdr:sp macro="" textlink="">
      <xdr:nvSpPr>
        <xdr:cNvPr id="113" name="人口1人当たり決算額の推移最大値テキスト445"/>
        <xdr:cNvSpPr txBox="1"/>
      </xdr:nvSpPr>
      <xdr:spPr>
        <a:xfrm>
          <a:off x="5740400" y="586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200642</xdr:rowOff>
    </xdr:from>
    <xdr:to>
      <xdr:col>5</xdr:col>
      <xdr:colOff>73025</xdr:colOff>
      <xdr:row>33</xdr:row>
      <xdr:rowOff>200642</xdr:rowOff>
    </xdr:to>
    <xdr:cxnSp macro="">
      <xdr:nvCxnSpPr>
        <xdr:cNvPr id="114" name="直線コネクタ 113"/>
        <xdr:cNvCxnSpPr/>
      </xdr:nvCxnSpPr>
      <xdr:spPr bwMode="auto">
        <a:xfrm>
          <a:off x="5562600" y="6125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119914</xdr:rowOff>
    </xdr:from>
    <xdr:to>
      <xdr:col>4</xdr:col>
      <xdr:colOff>1117600</xdr:colOff>
      <xdr:row>37</xdr:row>
      <xdr:rowOff>146007</xdr:rowOff>
    </xdr:to>
    <xdr:cxnSp macro="">
      <xdr:nvCxnSpPr>
        <xdr:cNvPr id="115" name="直線コネクタ 114"/>
        <xdr:cNvCxnSpPr/>
      </xdr:nvCxnSpPr>
      <xdr:spPr bwMode="auto">
        <a:xfrm flipV="1">
          <a:off x="5003800" y="7244614"/>
          <a:ext cx="6477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47170</xdr:rowOff>
    </xdr:from>
    <xdr:ext cx="762000" cy="259045"/>
    <xdr:sp macro="" textlink="">
      <xdr:nvSpPr>
        <xdr:cNvPr id="116" name="人口1人当たり決算額の推移平均値テキスト445"/>
        <xdr:cNvSpPr txBox="1"/>
      </xdr:nvSpPr>
      <xdr:spPr>
        <a:xfrm>
          <a:off x="5740400" y="665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202093</xdr:rowOff>
    </xdr:from>
    <xdr:to>
      <xdr:col>5</xdr:col>
      <xdr:colOff>34925</xdr:colOff>
      <xdr:row>35</xdr:row>
      <xdr:rowOff>303693</xdr:rowOff>
    </xdr:to>
    <xdr:sp macro="" textlink="">
      <xdr:nvSpPr>
        <xdr:cNvPr id="117" name="フローチャート : 判断 116"/>
        <xdr:cNvSpPr/>
      </xdr:nvSpPr>
      <xdr:spPr bwMode="auto">
        <a:xfrm>
          <a:off x="56007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146007</xdr:rowOff>
    </xdr:from>
    <xdr:to>
      <xdr:col>4</xdr:col>
      <xdr:colOff>469900</xdr:colOff>
      <xdr:row>37</xdr:row>
      <xdr:rowOff>267263</xdr:rowOff>
    </xdr:to>
    <xdr:cxnSp macro="">
      <xdr:nvCxnSpPr>
        <xdr:cNvPr id="118" name="直線コネクタ 117"/>
        <xdr:cNvCxnSpPr/>
      </xdr:nvCxnSpPr>
      <xdr:spPr bwMode="auto">
        <a:xfrm flipV="1">
          <a:off x="4305300" y="7270707"/>
          <a:ext cx="698500" cy="121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236612</xdr:rowOff>
    </xdr:from>
    <xdr:to>
      <xdr:col>4</xdr:col>
      <xdr:colOff>520700</xdr:colOff>
      <xdr:row>35</xdr:row>
      <xdr:rowOff>338212</xdr:rowOff>
    </xdr:to>
    <xdr:sp macro="" textlink="">
      <xdr:nvSpPr>
        <xdr:cNvPr id="119" name="フローチャート : 判断 118"/>
        <xdr:cNvSpPr/>
      </xdr:nvSpPr>
      <xdr:spPr bwMode="auto">
        <a:xfrm>
          <a:off x="4953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5489</xdr:rowOff>
    </xdr:from>
    <xdr:ext cx="736600" cy="259045"/>
    <xdr:sp macro="" textlink="">
      <xdr:nvSpPr>
        <xdr:cNvPr id="120" name="テキスト ボックス 119"/>
        <xdr:cNvSpPr txBox="1"/>
      </xdr:nvSpPr>
      <xdr:spPr>
        <a:xfrm>
          <a:off x="4622800" y="661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229968</xdr:rowOff>
    </xdr:from>
    <xdr:to>
      <xdr:col>3</xdr:col>
      <xdr:colOff>904875</xdr:colOff>
      <xdr:row>37</xdr:row>
      <xdr:rowOff>267263</xdr:rowOff>
    </xdr:to>
    <xdr:cxnSp macro="">
      <xdr:nvCxnSpPr>
        <xdr:cNvPr id="121" name="直線コネクタ 120"/>
        <xdr:cNvCxnSpPr/>
      </xdr:nvCxnSpPr>
      <xdr:spPr bwMode="auto">
        <a:xfrm>
          <a:off x="3606800" y="7354668"/>
          <a:ext cx="698500" cy="3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191806</xdr:rowOff>
    </xdr:from>
    <xdr:to>
      <xdr:col>3</xdr:col>
      <xdr:colOff>955675</xdr:colOff>
      <xdr:row>35</xdr:row>
      <xdr:rowOff>293406</xdr:rowOff>
    </xdr:to>
    <xdr:sp macro="" textlink="">
      <xdr:nvSpPr>
        <xdr:cNvPr id="122" name="フローチャート : 判断 121"/>
        <xdr:cNvSpPr/>
      </xdr:nvSpPr>
      <xdr:spPr bwMode="auto">
        <a:xfrm>
          <a:off x="4254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303583</xdr:rowOff>
    </xdr:from>
    <xdr:ext cx="762000" cy="259045"/>
    <xdr:sp macro="" textlink="">
      <xdr:nvSpPr>
        <xdr:cNvPr id="123" name="テキスト ボックス 122"/>
        <xdr:cNvSpPr txBox="1"/>
      </xdr:nvSpPr>
      <xdr:spPr>
        <a:xfrm>
          <a:off x="3924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179350</xdr:rowOff>
    </xdr:from>
    <xdr:to>
      <xdr:col>3</xdr:col>
      <xdr:colOff>206375</xdr:colOff>
      <xdr:row>37</xdr:row>
      <xdr:rowOff>229968</xdr:rowOff>
    </xdr:to>
    <xdr:cxnSp macro="">
      <xdr:nvCxnSpPr>
        <xdr:cNvPr id="124" name="直線コネクタ 123"/>
        <xdr:cNvCxnSpPr/>
      </xdr:nvCxnSpPr>
      <xdr:spPr bwMode="auto">
        <a:xfrm>
          <a:off x="2908300" y="7304050"/>
          <a:ext cx="698500" cy="50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134558</xdr:rowOff>
    </xdr:from>
    <xdr:to>
      <xdr:col>3</xdr:col>
      <xdr:colOff>257175</xdr:colOff>
      <xdr:row>35</xdr:row>
      <xdr:rowOff>236158</xdr:rowOff>
    </xdr:to>
    <xdr:sp macro="" textlink="">
      <xdr:nvSpPr>
        <xdr:cNvPr id="125" name="フローチャート : 判断 124"/>
        <xdr:cNvSpPr/>
      </xdr:nvSpPr>
      <xdr:spPr bwMode="auto">
        <a:xfrm>
          <a:off x="3556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246335</xdr:rowOff>
    </xdr:from>
    <xdr:ext cx="762000" cy="259045"/>
    <xdr:sp macro="" textlink="">
      <xdr:nvSpPr>
        <xdr:cNvPr id="126" name="テキスト ボックス 125"/>
        <xdr:cNvSpPr txBox="1"/>
      </xdr:nvSpPr>
      <xdr:spPr>
        <a:xfrm>
          <a:off x="32258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94618</xdr:rowOff>
    </xdr:from>
    <xdr:to>
      <xdr:col>2</xdr:col>
      <xdr:colOff>692150</xdr:colOff>
      <xdr:row>35</xdr:row>
      <xdr:rowOff>196218</xdr:rowOff>
    </xdr:to>
    <xdr:sp macro="" textlink="">
      <xdr:nvSpPr>
        <xdr:cNvPr id="127" name="フローチャート : 判断 126"/>
        <xdr:cNvSpPr/>
      </xdr:nvSpPr>
      <xdr:spPr bwMode="auto">
        <a:xfrm>
          <a:off x="2857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206395</xdr:rowOff>
    </xdr:from>
    <xdr:ext cx="762000" cy="259045"/>
    <xdr:sp macro="" textlink="">
      <xdr:nvSpPr>
        <xdr:cNvPr id="128" name="テキスト ボックス 127"/>
        <xdr:cNvSpPr txBox="1"/>
      </xdr:nvSpPr>
      <xdr:spPr>
        <a:xfrm>
          <a:off x="2527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69114</xdr:rowOff>
    </xdr:from>
    <xdr:to>
      <xdr:col>5</xdr:col>
      <xdr:colOff>34925</xdr:colOff>
      <xdr:row>37</xdr:row>
      <xdr:rowOff>170714</xdr:rowOff>
    </xdr:to>
    <xdr:sp macro="" textlink="">
      <xdr:nvSpPr>
        <xdr:cNvPr id="134" name="円/楕円 133"/>
        <xdr:cNvSpPr/>
      </xdr:nvSpPr>
      <xdr:spPr bwMode="auto">
        <a:xfrm>
          <a:off x="56007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149141</xdr:rowOff>
    </xdr:from>
    <xdr:ext cx="762000" cy="259045"/>
    <xdr:sp macro="" textlink="">
      <xdr:nvSpPr>
        <xdr:cNvPr id="135" name="人口1人当たり決算額の推移該当値テキスト445"/>
        <xdr:cNvSpPr txBox="1"/>
      </xdr:nvSpPr>
      <xdr:spPr>
        <a:xfrm>
          <a:off x="5740400" y="71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95207</xdr:rowOff>
    </xdr:from>
    <xdr:to>
      <xdr:col>4</xdr:col>
      <xdr:colOff>520700</xdr:colOff>
      <xdr:row>37</xdr:row>
      <xdr:rowOff>196807</xdr:rowOff>
    </xdr:to>
    <xdr:sp macro="" textlink="">
      <xdr:nvSpPr>
        <xdr:cNvPr id="136" name="円/楕円 135"/>
        <xdr:cNvSpPr/>
      </xdr:nvSpPr>
      <xdr:spPr bwMode="auto">
        <a:xfrm>
          <a:off x="4953000" y="721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181584</xdr:rowOff>
    </xdr:from>
    <xdr:ext cx="736600" cy="259045"/>
    <xdr:sp macro="" textlink="">
      <xdr:nvSpPr>
        <xdr:cNvPr id="137" name="テキスト ボックス 136"/>
        <xdr:cNvSpPr txBox="1"/>
      </xdr:nvSpPr>
      <xdr:spPr>
        <a:xfrm>
          <a:off x="4622800" y="730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216463</xdr:rowOff>
    </xdr:from>
    <xdr:to>
      <xdr:col>3</xdr:col>
      <xdr:colOff>955675</xdr:colOff>
      <xdr:row>37</xdr:row>
      <xdr:rowOff>318063</xdr:rowOff>
    </xdr:to>
    <xdr:sp macro="" textlink="">
      <xdr:nvSpPr>
        <xdr:cNvPr id="138" name="円/楕円 137"/>
        <xdr:cNvSpPr/>
      </xdr:nvSpPr>
      <xdr:spPr bwMode="auto">
        <a:xfrm>
          <a:off x="4254500" y="734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302840</xdr:rowOff>
    </xdr:from>
    <xdr:ext cx="762000" cy="259045"/>
    <xdr:sp macro="" textlink="">
      <xdr:nvSpPr>
        <xdr:cNvPr id="139" name="テキスト ボックス 138"/>
        <xdr:cNvSpPr txBox="1"/>
      </xdr:nvSpPr>
      <xdr:spPr>
        <a:xfrm>
          <a:off x="3924300" y="742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179168</xdr:rowOff>
    </xdr:from>
    <xdr:to>
      <xdr:col>3</xdr:col>
      <xdr:colOff>257175</xdr:colOff>
      <xdr:row>37</xdr:row>
      <xdr:rowOff>280768</xdr:rowOff>
    </xdr:to>
    <xdr:sp macro="" textlink="">
      <xdr:nvSpPr>
        <xdr:cNvPr id="140" name="円/楕円 139"/>
        <xdr:cNvSpPr/>
      </xdr:nvSpPr>
      <xdr:spPr bwMode="auto">
        <a:xfrm>
          <a:off x="3556000" y="730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265545</xdr:rowOff>
    </xdr:from>
    <xdr:ext cx="762000" cy="259045"/>
    <xdr:sp macro="" textlink="">
      <xdr:nvSpPr>
        <xdr:cNvPr id="141" name="テキスト ボックス 140"/>
        <xdr:cNvSpPr txBox="1"/>
      </xdr:nvSpPr>
      <xdr:spPr>
        <a:xfrm>
          <a:off x="3225800" y="73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128550</xdr:rowOff>
    </xdr:from>
    <xdr:to>
      <xdr:col>2</xdr:col>
      <xdr:colOff>692150</xdr:colOff>
      <xdr:row>37</xdr:row>
      <xdr:rowOff>230150</xdr:rowOff>
    </xdr:to>
    <xdr:sp macro="" textlink="">
      <xdr:nvSpPr>
        <xdr:cNvPr id="142" name="円/楕円 141"/>
        <xdr:cNvSpPr/>
      </xdr:nvSpPr>
      <xdr:spPr bwMode="auto">
        <a:xfrm>
          <a:off x="2857500" y="725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214927</xdr:rowOff>
    </xdr:from>
    <xdr:ext cx="762000" cy="259045"/>
    <xdr:sp macro="" textlink="">
      <xdr:nvSpPr>
        <xdr:cNvPr id="143" name="テキスト ボックス 142"/>
        <xdr:cNvSpPr txBox="1"/>
      </xdr:nvSpPr>
      <xdr:spPr>
        <a:xfrm>
          <a:off x="2527300" y="733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21018</xdr:rowOff>
    </xdr:from>
    <xdr:to>
      <xdr:col>6</xdr:col>
      <xdr:colOff>511175</xdr:colOff>
      <xdr:row>37</xdr:row>
      <xdr:rowOff>22542</xdr:rowOff>
    </xdr:to>
    <xdr:cxnSp macro="">
      <xdr:nvCxnSpPr>
        <xdr:cNvPr id="61" name="直線コネクタ 60"/>
        <xdr:cNvCxnSpPr/>
      </xdr:nvCxnSpPr>
      <xdr:spPr>
        <a:xfrm>
          <a:off x="3797300" y="636466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18485</xdr:rowOff>
    </xdr:from>
    <xdr:to>
      <xdr:col>5</xdr:col>
      <xdr:colOff>358775</xdr:colOff>
      <xdr:row>37</xdr:row>
      <xdr:rowOff>21018</xdr:rowOff>
    </xdr:to>
    <xdr:cxnSp macro="">
      <xdr:nvCxnSpPr>
        <xdr:cNvPr id="64" name="直線コネクタ 63"/>
        <xdr:cNvCxnSpPr/>
      </xdr:nvCxnSpPr>
      <xdr:spPr>
        <a:xfrm>
          <a:off x="2908300" y="6362135"/>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18123</xdr:rowOff>
    </xdr:from>
    <xdr:to>
      <xdr:col>4</xdr:col>
      <xdr:colOff>155575</xdr:colOff>
      <xdr:row>37</xdr:row>
      <xdr:rowOff>18485</xdr:rowOff>
    </xdr:to>
    <xdr:cxnSp macro="">
      <xdr:nvCxnSpPr>
        <xdr:cNvPr id="67" name="直線コネクタ 66"/>
        <xdr:cNvCxnSpPr/>
      </xdr:nvCxnSpPr>
      <xdr:spPr>
        <a:xfrm>
          <a:off x="2019300" y="636177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6007</xdr:rowOff>
    </xdr:from>
    <xdr:to>
      <xdr:col>2</xdr:col>
      <xdr:colOff>638175</xdr:colOff>
      <xdr:row>37</xdr:row>
      <xdr:rowOff>18123</xdr:rowOff>
    </xdr:to>
    <xdr:cxnSp macro="">
      <xdr:nvCxnSpPr>
        <xdr:cNvPr id="70" name="直線コネクタ 69"/>
        <xdr:cNvCxnSpPr/>
      </xdr:nvCxnSpPr>
      <xdr:spPr>
        <a:xfrm>
          <a:off x="1130300" y="634965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143192</xdr:rowOff>
    </xdr:from>
    <xdr:to>
      <xdr:col>6</xdr:col>
      <xdr:colOff>561975</xdr:colOff>
      <xdr:row>37</xdr:row>
      <xdr:rowOff>73342</xdr:rowOff>
    </xdr:to>
    <xdr:sp macro="" textlink="">
      <xdr:nvSpPr>
        <xdr:cNvPr id="80" name="円/楕円 79"/>
        <xdr:cNvSpPr/>
      </xdr:nvSpPr>
      <xdr:spPr>
        <a:xfrm>
          <a:off x="4584700" y="6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166069</xdr:rowOff>
    </xdr:from>
    <xdr:ext cx="534377" cy="259045"/>
    <xdr:sp macro="" textlink="">
      <xdr:nvSpPr>
        <xdr:cNvPr id="81" name="人件費該当値テキスト"/>
        <xdr:cNvSpPr txBox="1"/>
      </xdr:nvSpPr>
      <xdr:spPr>
        <a:xfrm>
          <a:off x="4686300" y="61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141668</xdr:rowOff>
    </xdr:from>
    <xdr:to>
      <xdr:col>5</xdr:col>
      <xdr:colOff>409575</xdr:colOff>
      <xdr:row>37</xdr:row>
      <xdr:rowOff>71818</xdr:rowOff>
    </xdr:to>
    <xdr:sp macro="" textlink="">
      <xdr:nvSpPr>
        <xdr:cNvPr id="82" name="円/楕円 81"/>
        <xdr:cNvSpPr/>
      </xdr:nvSpPr>
      <xdr:spPr>
        <a:xfrm>
          <a:off x="3746500" y="63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88345</xdr:rowOff>
    </xdr:from>
    <xdr:ext cx="534377" cy="259045"/>
    <xdr:sp macro="" textlink="">
      <xdr:nvSpPr>
        <xdr:cNvPr id="83" name="テキスト ボックス 82"/>
        <xdr:cNvSpPr txBox="1"/>
      </xdr:nvSpPr>
      <xdr:spPr>
        <a:xfrm>
          <a:off x="3530111" y="60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139135</xdr:rowOff>
    </xdr:from>
    <xdr:to>
      <xdr:col>4</xdr:col>
      <xdr:colOff>206375</xdr:colOff>
      <xdr:row>37</xdr:row>
      <xdr:rowOff>69285</xdr:rowOff>
    </xdr:to>
    <xdr:sp macro="" textlink="">
      <xdr:nvSpPr>
        <xdr:cNvPr id="84" name="円/楕円 83"/>
        <xdr:cNvSpPr/>
      </xdr:nvSpPr>
      <xdr:spPr>
        <a:xfrm>
          <a:off x="2857500" y="63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85812</xdr:rowOff>
    </xdr:from>
    <xdr:ext cx="534377" cy="259045"/>
    <xdr:sp macro="" textlink="">
      <xdr:nvSpPr>
        <xdr:cNvPr id="85" name="テキスト ボックス 84"/>
        <xdr:cNvSpPr txBox="1"/>
      </xdr:nvSpPr>
      <xdr:spPr>
        <a:xfrm>
          <a:off x="2641111" y="60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138773</xdr:rowOff>
    </xdr:from>
    <xdr:to>
      <xdr:col>3</xdr:col>
      <xdr:colOff>3175</xdr:colOff>
      <xdr:row>37</xdr:row>
      <xdr:rowOff>68923</xdr:rowOff>
    </xdr:to>
    <xdr:sp macro="" textlink="">
      <xdr:nvSpPr>
        <xdr:cNvPr id="86" name="円/楕円 85"/>
        <xdr:cNvSpPr/>
      </xdr:nvSpPr>
      <xdr:spPr>
        <a:xfrm>
          <a:off x="1968500" y="631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85450</xdr:rowOff>
    </xdr:from>
    <xdr:ext cx="534377" cy="259045"/>
    <xdr:sp macro="" textlink="">
      <xdr:nvSpPr>
        <xdr:cNvPr id="87" name="テキスト ボックス 86"/>
        <xdr:cNvSpPr txBox="1"/>
      </xdr:nvSpPr>
      <xdr:spPr>
        <a:xfrm>
          <a:off x="1752111" y="608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126657</xdr:rowOff>
    </xdr:from>
    <xdr:to>
      <xdr:col>1</xdr:col>
      <xdr:colOff>485775</xdr:colOff>
      <xdr:row>37</xdr:row>
      <xdr:rowOff>56807</xdr:rowOff>
    </xdr:to>
    <xdr:sp macro="" textlink="">
      <xdr:nvSpPr>
        <xdr:cNvPr id="88" name="円/楕円 87"/>
        <xdr:cNvSpPr/>
      </xdr:nvSpPr>
      <xdr:spPr>
        <a:xfrm>
          <a:off x="1079500" y="62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73334</xdr:rowOff>
    </xdr:from>
    <xdr:ext cx="534377" cy="259045"/>
    <xdr:sp macro="" textlink="">
      <xdr:nvSpPr>
        <xdr:cNvPr id="89" name="テキスト ボックス 88"/>
        <xdr:cNvSpPr txBox="1"/>
      </xdr:nvSpPr>
      <xdr:spPr>
        <a:xfrm>
          <a:off x="863111" y="60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115281</xdr:rowOff>
    </xdr:from>
    <xdr:to>
      <xdr:col>6</xdr:col>
      <xdr:colOff>511175</xdr:colOff>
      <xdr:row>56</xdr:row>
      <xdr:rowOff>144487</xdr:rowOff>
    </xdr:to>
    <xdr:cxnSp macro="">
      <xdr:nvCxnSpPr>
        <xdr:cNvPr id="116" name="直線コネクタ 115"/>
        <xdr:cNvCxnSpPr/>
      </xdr:nvCxnSpPr>
      <xdr:spPr>
        <a:xfrm flipV="1">
          <a:off x="3797300" y="9716481"/>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144487</xdr:rowOff>
    </xdr:from>
    <xdr:to>
      <xdr:col>5</xdr:col>
      <xdr:colOff>358775</xdr:colOff>
      <xdr:row>56</xdr:row>
      <xdr:rowOff>154084</xdr:rowOff>
    </xdr:to>
    <xdr:cxnSp macro="">
      <xdr:nvCxnSpPr>
        <xdr:cNvPr id="119" name="直線コネクタ 118"/>
        <xdr:cNvCxnSpPr/>
      </xdr:nvCxnSpPr>
      <xdr:spPr>
        <a:xfrm flipV="1">
          <a:off x="2908300" y="9745687"/>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154084</xdr:rowOff>
    </xdr:from>
    <xdr:to>
      <xdr:col>4</xdr:col>
      <xdr:colOff>155575</xdr:colOff>
      <xdr:row>56</xdr:row>
      <xdr:rowOff>168494</xdr:rowOff>
    </xdr:to>
    <xdr:cxnSp macro="">
      <xdr:nvCxnSpPr>
        <xdr:cNvPr id="122" name="直線コネクタ 121"/>
        <xdr:cNvCxnSpPr/>
      </xdr:nvCxnSpPr>
      <xdr:spPr>
        <a:xfrm flipV="1">
          <a:off x="2019300" y="9755284"/>
          <a:ext cx="889000" cy="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168494</xdr:rowOff>
    </xdr:from>
    <xdr:to>
      <xdr:col>2</xdr:col>
      <xdr:colOff>638175</xdr:colOff>
      <xdr:row>57</xdr:row>
      <xdr:rowOff>14185</xdr:rowOff>
    </xdr:to>
    <xdr:cxnSp macro="">
      <xdr:nvCxnSpPr>
        <xdr:cNvPr id="125" name="直線コネクタ 124"/>
        <xdr:cNvCxnSpPr/>
      </xdr:nvCxnSpPr>
      <xdr:spPr>
        <a:xfrm flipV="1">
          <a:off x="1130300" y="9769694"/>
          <a:ext cx="889000" cy="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64481</xdr:rowOff>
    </xdr:from>
    <xdr:to>
      <xdr:col>6</xdr:col>
      <xdr:colOff>561975</xdr:colOff>
      <xdr:row>56</xdr:row>
      <xdr:rowOff>166081</xdr:rowOff>
    </xdr:to>
    <xdr:sp macro="" textlink="">
      <xdr:nvSpPr>
        <xdr:cNvPr id="135" name="円/楕円 134"/>
        <xdr:cNvSpPr/>
      </xdr:nvSpPr>
      <xdr:spPr>
        <a:xfrm>
          <a:off x="4584700" y="966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87358</xdr:rowOff>
    </xdr:from>
    <xdr:ext cx="534377" cy="259045"/>
    <xdr:sp macro="" textlink="">
      <xdr:nvSpPr>
        <xdr:cNvPr id="136" name="物件費該当値テキスト"/>
        <xdr:cNvSpPr txBox="1"/>
      </xdr:nvSpPr>
      <xdr:spPr>
        <a:xfrm>
          <a:off x="4686300" y="95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80,341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93687</xdr:rowOff>
    </xdr:from>
    <xdr:to>
      <xdr:col>5</xdr:col>
      <xdr:colOff>409575</xdr:colOff>
      <xdr:row>57</xdr:row>
      <xdr:rowOff>23837</xdr:rowOff>
    </xdr:to>
    <xdr:sp macro="" textlink="">
      <xdr:nvSpPr>
        <xdr:cNvPr id="137" name="円/楕円 136"/>
        <xdr:cNvSpPr/>
      </xdr:nvSpPr>
      <xdr:spPr>
        <a:xfrm>
          <a:off x="3746500" y="96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40364</xdr:rowOff>
    </xdr:from>
    <xdr:ext cx="534377" cy="259045"/>
    <xdr:sp macro="" textlink="">
      <xdr:nvSpPr>
        <xdr:cNvPr id="138" name="テキスト ボックス 137"/>
        <xdr:cNvSpPr txBox="1"/>
      </xdr:nvSpPr>
      <xdr:spPr>
        <a:xfrm>
          <a:off x="3530111" y="94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103284</xdr:rowOff>
    </xdr:from>
    <xdr:to>
      <xdr:col>4</xdr:col>
      <xdr:colOff>206375</xdr:colOff>
      <xdr:row>57</xdr:row>
      <xdr:rowOff>33434</xdr:rowOff>
    </xdr:to>
    <xdr:sp macro="" textlink="">
      <xdr:nvSpPr>
        <xdr:cNvPr id="139" name="円/楕円 138"/>
        <xdr:cNvSpPr/>
      </xdr:nvSpPr>
      <xdr:spPr>
        <a:xfrm>
          <a:off x="2857500" y="97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49961</xdr:rowOff>
    </xdr:from>
    <xdr:ext cx="534377" cy="259045"/>
    <xdr:sp macro="" textlink="">
      <xdr:nvSpPr>
        <xdr:cNvPr id="140" name="テキスト ボックス 139"/>
        <xdr:cNvSpPr txBox="1"/>
      </xdr:nvSpPr>
      <xdr:spPr>
        <a:xfrm>
          <a:off x="2641111" y="94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117694</xdr:rowOff>
    </xdr:from>
    <xdr:to>
      <xdr:col>3</xdr:col>
      <xdr:colOff>3175</xdr:colOff>
      <xdr:row>57</xdr:row>
      <xdr:rowOff>47844</xdr:rowOff>
    </xdr:to>
    <xdr:sp macro="" textlink="">
      <xdr:nvSpPr>
        <xdr:cNvPr id="141" name="円/楕円 140"/>
        <xdr:cNvSpPr/>
      </xdr:nvSpPr>
      <xdr:spPr>
        <a:xfrm>
          <a:off x="1968500" y="97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64371</xdr:rowOff>
    </xdr:from>
    <xdr:ext cx="534377" cy="259045"/>
    <xdr:sp macro="" textlink="">
      <xdr:nvSpPr>
        <xdr:cNvPr id="142" name="テキスト ボックス 141"/>
        <xdr:cNvSpPr txBox="1"/>
      </xdr:nvSpPr>
      <xdr:spPr>
        <a:xfrm>
          <a:off x="1752111" y="949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134835</xdr:rowOff>
    </xdr:from>
    <xdr:to>
      <xdr:col>1</xdr:col>
      <xdr:colOff>485775</xdr:colOff>
      <xdr:row>57</xdr:row>
      <xdr:rowOff>64985</xdr:rowOff>
    </xdr:to>
    <xdr:sp macro="" textlink="">
      <xdr:nvSpPr>
        <xdr:cNvPr id="143" name="円/楕円 142"/>
        <xdr:cNvSpPr/>
      </xdr:nvSpPr>
      <xdr:spPr>
        <a:xfrm>
          <a:off x="1079500" y="973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81512</xdr:rowOff>
    </xdr:from>
    <xdr:ext cx="534377" cy="259045"/>
    <xdr:sp macro="" textlink="">
      <xdr:nvSpPr>
        <xdr:cNvPr id="144" name="テキスト ボックス 143"/>
        <xdr:cNvSpPr txBox="1"/>
      </xdr:nvSpPr>
      <xdr:spPr>
        <a:xfrm>
          <a:off x="863111" y="951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50622</xdr:rowOff>
    </xdr:from>
    <xdr:to>
      <xdr:col>6</xdr:col>
      <xdr:colOff>511175</xdr:colOff>
      <xdr:row>78</xdr:row>
      <xdr:rowOff>51536</xdr:rowOff>
    </xdr:to>
    <xdr:cxnSp macro="">
      <xdr:nvCxnSpPr>
        <xdr:cNvPr id="173" name="直線コネクタ 172"/>
        <xdr:cNvCxnSpPr/>
      </xdr:nvCxnSpPr>
      <xdr:spPr>
        <a:xfrm flipV="1">
          <a:off x="3797300" y="1342372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51536</xdr:rowOff>
    </xdr:from>
    <xdr:to>
      <xdr:col>5</xdr:col>
      <xdr:colOff>358775</xdr:colOff>
      <xdr:row>78</xdr:row>
      <xdr:rowOff>56795</xdr:rowOff>
    </xdr:to>
    <xdr:cxnSp macro="">
      <xdr:nvCxnSpPr>
        <xdr:cNvPr id="176" name="直線コネクタ 175"/>
        <xdr:cNvCxnSpPr/>
      </xdr:nvCxnSpPr>
      <xdr:spPr>
        <a:xfrm flipV="1">
          <a:off x="2908300" y="13424636"/>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56795</xdr:rowOff>
    </xdr:from>
    <xdr:to>
      <xdr:col>4</xdr:col>
      <xdr:colOff>155575</xdr:colOff>
      <xdr:row>78</xdr:row>
      <xdr:rowOff>69748</xdr:rowOff>
    </xdr:to>
    <xdr:cxnSp macro="">
      <xdr:nvCxnSpPr>
        <xdr:cNvPr id="179" name="直線コネクタ 178"/>
        <xdr:cNvCxnSpPr/>
      </xdr:nvCxnSpPr>
      <xdr:spPr>
        <a:xfrm flipV="1">
          <a:off x="2019300" y="1342989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69748</xdr:rowOff>
    </xdr:from>
    <xdr:to>
      <xdr:col>2</xdr:col>
      <xdr:colOff>638175</xdr:colOff>
      <xdr:row>78</xdr:row>
      <xdr:rowOff>81941</xdr:rowOff>
    </xdr:to>
    <xdr:cxnSp macro="">
      <xdr:nvCxnSpPr>
        <xdr:cNvPr id="182" name="直線コネクタ 181"/>
        <xdr:cNvCxnSpPr/>
      </xdr:nvCxnSpPr>
      <xdr:spPr>
        <a:xfrm flipV="1">
          <a:off x="1130300" y="1344284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171272</xdr:rowOff>
    </xdr:from>
    <xdr:to>
      <xdr:col>6</xdr:col>
      <xdr:colOff>561975</xdr:colOff>
      <xdr:row>78</xdr:row>
      <xdr:rowOff>101422</xdr:rowOff>
    </xdr:to>
    <xdr:sp macro="" textlink="">
      <xdr:nvSpPr>
        <xdr:cNvPr id="192" name="円/楕円 191"/>
        <xdr:cNvSpPr/>
      </xdr:nvSpPr>
      <xdr:spPr>
        <a:xfrm>
          <a:off x="4584700" y="133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149699</xdr:rowOff>
    </xdr:from>
    <xdr:ext cx="469744" cy="259045"/>
    <xdr:sp macro="" textlink="">
      <xdr:nvSpPr>
        <xdr:cNvPr id="193" name="維持補修費該当値テキスト"/>
        <xdr:cNvSpPr txBox="1"/>
      </xdr:nvSpPr>
      <xdr:spPr>
        <a:xfrm>
          <a:off x="4686300" y="1335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736</xdr:rowOff>
    </xdr:from>
    <xdr:to>
      <xdr:col>5</xdr:col>
      <xdr:colOff>409575</xdr:colOff>
      <xdr:row>78</xdr:row>
      <xdr:rowOff>102336</xdr:rowOff>
    </xdr:to>
    <xdr:sp macro="" textlink="">
      <xdr:nvSpPr>
        <xdr:cNvPr id="194" name="円/楕円 193"/>
        <xdr:cNvSpPr/>
      </xdr:nvSpPr>
      <xdr:spPr>
        <a:xfrm>
          <a:off x="3746500" y="133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93463</xdr:rowOff>
    </xdr:from>
    <xdr:ext cx="469744" cy="259045"/>
    <xdr:sp macro="" textlink="">
      <xdr:nvSpPr>
        <xdr:cNvPr id="195" name="テキスト ボックス 194"/>
        <xdr:cNvSpPr txBox="1"/>
      </xdr:nvSpPr>
      <xdr:spPr>
        <a:xfrm>
          <a:off x="3562427" y="134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5995</xdr:rowOff>
    </xdr:from>
    <xdr:to>
      <xdr:col>4</xdr:col>
      <xdr:colOff>206375</xdr:colOff>
      <xdr:row>78</xdr:row>
      <xdr:rowOff>107595</xdr:rowOff>
    </xdr:to>
    <xdr:sp macro="" textlink="">
      <xdr:nvSpPr>
        <xdr:cNvPr id="196" name="円/楕円 195"/>
        <xdr:cNvSpPr/>
      </xdr:nvSpPr>
      <xdr:spPr>
        <a:xfrm>
          <a:off x="2857500" y="133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98722</xdr:rowOff>
    </xdr:from>
    <xdr:ext cx="469744" cy="259045"/>
    <xdr:sp macro="" textlink="">
      <xdr:nvSpPr>
        <xdr:cNvPr id="197" name="テキスト ボックス 196"/>
        <xdr:cNvSpPr txBox="1"/>
      </xdr:nvSpPr>
      <xdr:spPr>
        <a:xfrm>
          <a:off x="2673427" y="134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18948</xdr:rowOff>
    </xdr:from>
    <xdr:to>
      <xdr:col>3</xdr:col>
      <xdr:colOff>3175</xdr:colOff>
      <xdr:row>78</xdr:row>
      <xdr:rowOff>120548</xdr:rowOff>
    </xdr:to>
    <xdr:sp macro="" textlink="">
      <xdr:nvSpPr>
        <xdr:cNvPr id="198" name="円/楕円 197"/>
        <xdr:cNvSpPr/>
      </xdr:nvSpPr>
      <xdr:spPr>
        <a:xfrm>
          <a:off x="1968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111675</xdr:rowOff>
    </xdr:from>
    <xdr:ext cx="469744" cy="259045"/>
    <xdr:sp macro="" textlink="">
      <xdr:nvSpPr>
        <xdr:cNvPr id="199" name="テキスト ボックス 198"/>
        <xdr:cNvSpPr txBox="1"/>
      </xdr:nvSpPr>
      <xdr:spPr>
        <a:xfrm>
          <a:off x="1784427"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31141</xdr:rowOff>
    </xdr:from>
    <xdr:to>
      <xdr:col>1</xdr:col>
      <xdr:colOff>485775</xdr:colOff>
      <xdr:row>78</xdr:row>
      <xdr:rowOff>132741</xdr:rowOff>
    </xdr:to>
    <xdr:sp macro="" textlink="">
      <xdr:nvSpPr>
        <xdr:cNvPr id="200" name="円/楕円 199"/>
        <xdr:cNvSpPr/>
      </xdr:nvSpPr>
      <xdr:spPr>
        <a:xfrm>
          <a:off x="1079500" y="134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123868</xdr:rowOff>
    </xdr:from>
    <xdr:ext cx="469744" cy="259045"/>
    <xdr:sp macro="" textlink="">
      <xdr:nvSpPr>
        <xdr:cNvPr id="201" name="テキスト ボックス 200"/>
        <xdr:cNvSpPr txBox="1"/>
      </xdr:nvSpPr>
      <xdr:spPr>
        <a:xfrm>
          <a:off x="895427"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107105</xdr:rowOff>
    </xdr:from>
    <xdr:to>
      <xdr:col>6</xdr:col>
      <xdr:colOff>511175</xdr:colOff>
      <xdr:row>95</xdr:row>
      <xdr:rowOff>864</xdr:rowOff>
    </xdr:to>
    <xdr:cxnSp macro="">
      <xdr:nvCxnSpPr>
        <xdr:cNvPr id="231" name="直線コネクタ 230"/>
        <xdr:cNvCxnSpPr/>
      </xdr:nvCxnSpPr>
      <xdr:spPr>
        <a:xfrm flipV="1">
          <a:off x="3797300" y="16223405"/>
          <a:ext cx="838200" cy="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864</xdr:rowOff>
    </xdr:from>
    <xdr:to>
      <xdr:col>5</xdr:col>
      <xdr:colOff>358775</xdr:colOff>
      <xdr:row>95</xdr:row>
      <xdr:rowOff>53232</xdr:rowOff>
    </xdr:to>
    <xdr:cxnSp macro="">
      <xdr:nvCxnSpPr>
        <xdr:cNvPr id="234" name="直線コネクタ 233"/>
        <xdr:cNvCxnSpPr/>
      </xdr:nvCxnSpPr>
      <xdr:spPr>
        <a:xfrm flipV="1">
          <a:off x="2908300" y="16288614"/>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53232</xdr:rowOff>
    </xdr:from>
    <xdr:to>
      <xdr:col>4</xdr:col>
      <xdr:colOff>155575</xdr:colOff>
      <xdr:row>95</xdr:row>
      <xdr:rowOff>146710</xdr:rowOff>
    </xdr:to>
    <xdr:cxnSp macro="">
      <xdr:nvCxnSpPr>
        <xdr:cNvPr id="237" name="直線コネクタ 236"/>
        <xdr:cNvCxnSpPr/>
      </xdr:nvCxnSpPr>
      <xdr:spPr>
        <a:xfrm flipV="1">
          <a:off x="2019300" y="16340982"/>
          <a:ext cx="889000" cy="9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146710</xdr:rowOff>
    </xdr:from>
    <xdr:to>
      <xdr:col>2</xdr:col>
      <xdr:colOff>638175</xdr:colOff>
      <xdr:row>95</xdr:row>
      <xdr:rowOff>148634</xdr:rowOff>
    </xdr:to>
    <xdr:cxnSp macro="">
      <xdr:nvCxnSpPr>
        <xdr:cNvPr id="240" name="直線コネクタ 239"/>
        <xdr:cNvCxnSpPr/>
      </xdr:nvCxnSpPr>
      <xdr:spPr>
        <a:xfrm flipV="1">
          <a:off x="1130300" y="16434460"/>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56305</xdr:rowOff>
    </xdr:from>
    <xdr:to>
      <xdr:col>6</xdr:col>
      <xdr:colOff>561975</xdr:colOff>
      <xdr:row>94</xdr:row>
      <xdr:rowOff>157905</xdr:rowOff>
    </xdr:to>
    <xdr:sp macro="" textlink="">
      <xdr:nvSpPr>
        <xdr:cNvPr id="250" name="円/楕円 249"/>
        <xdr:cNvSpPr/>
      </xdr:nvSpPr>
      <xdr:spPr>
        <a:xfrm>
          <a:off x="4584700" y="161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79182</xdr:rowOff>
    </xdr:from>
    <xdr:ext cx="534377" cy="259045"/>
    <xdr:sp macro="" textlink="">
      <xdr:nvSpPr>
        <xdr:cNvPr id="251" name="扶助費該当値テキスト"/>
        <xdr:cNvSpPr txBox="1"/>
      </xdr:nvSpPr>
      <xdr:spPr>
        <a:xfrm>
          <a:off x="4686300" y="1602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81,711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121514</xdr:rowOff>
    </xdr:from>
    <xdr:to>
      <xdr:col>5</xdr:col>
      <xdr:colOff>409575</xdr:colOff>
      <xdr:row>95</xdr:row>
      <xdr:rowOff>51664</xdr:rowOff>
    </xdr:to>
    <xdr:sp macro="" textlink="">
      <xdr:nvSpPr>
        <xdr:cNvPr id="252" name="円/楕円 251"/>
        <xdr:cNvSpPr/>
      </xdr:nvSpPr>
      <xdr:spPr>
        <a:xfrm>
          <a:off x="3746500" y="162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68191</xdr:rowOff>
    </xdr:from>
    <xdr:ext cx="534377" cy="259045"/>
    <xdr:sp macro="" textlink="">
      <xdr:nvSpPr>
        <xdr:cNvPr id="253" name="テキスト ボックス 252"/>
        <xdr:cNvSpPr txBox="1"/>
      </xdr:nvSpPr>
      <xdr:spPr>
        <a:xfrm>
          <a:off x="3530111" y="160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2432</xdr:rowOff>
    </xdr:from>
    <xdr:to>
      <xdr:col>4</xdr:col>
      <xdr:colOff>206375</xdr:colOff>
      <xdr:row>95</xdr:row>
      <xdr:rowOff>104032</xdr:rowOff>
    </xdr:to>
    <xdr:sp macro="" textlink="">
      <xdr:nvSpPr>
        <xdr:cNvPr id="254" name="円/楕円 253"/>
        <xdr:cNvSpPr/>
      </xdr:nvSpPr>
      <xdr:spPr>
        <a:xfrm>
          <a:off x="2857500" y="162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120559</xdr:rowOff>
    </xdr:from>
    <xdr:ext cx="534377" cy="259045"/>
    <xdr:sp macro="" textlink="">
      <xdr:nvSpPr>
        <xdr:cNvPr id="255" name="テキスト ボックス 254"/>
        <xdr:cNvSpPr txBox="1"/>
      </xdr:nvSpPr>
      <xdr:spPr>
        <a:xfrm>
          <a:off x="2641111" y="1606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95910</xdr:rowOff>
    </xdr:from>
    <xdr:to>
      <xdr:col>3</xdr:col>
      <xdr:colOff>3175</xdr:colOff>
      <xdr:row>96</xdr:row>
      <xdr:rowOff>26060</xdr:rowOff>
    </xdr:to>
    <xdr:sp macro="" textlink="">
      <xdr:nvSpPr>
        <xdr:cNvPr id="256" name="円/楕円 255"/>
        <xdr:cNvSpPr/>
      </xdr:nvSpPr>
      <xdr:spPr>
        <a:xfrm>
          <a:off x="1968500" y="163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42587</xdr:rowOff>
    </xdr:from>
    <xdr:ext cx="534377" cy="259045"/>
    <xdr:sp macro="" textlink="">
      <xdr:nvSpPr>
        <xdr:cNvPr id="257" name="テキスト ボックス 256"/>
        <xdr:cNvSpPr txBox="1"/>
      </xdr:nvSpPr>
      <xdr:spPr>
        <a:xfrm>
          <a:off x="1752111" y="161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97834</xdr:rowOff>
    </xdr:from>
    <xdr:to>
      <xdr:col>1</xdr:col>
      <xdr:colOff>485775</xdr:colOff>
      <xdr:row>96</xdr:row>
      <xdr:rowOff>27984</xdr:rowOff>
    </xdr:to>
    <xdr:sp macro="" textlink="">
      <xdr:nvSpPr>
        <xdr:cNvPr id="258" name="円/楕円 257"/>
        <xdr:cNvSpPr/>
      </xdr:nvSpPr>
      <xdr:spPr>
        <a:xfrm>
          <a:off x="1079500" y="163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44511</xdr:rowOff>
    </xdr:from>
    <xdr:ext cx="534377" cy="259045"/>
    <xdr:sp macro="" textlink="">
      <xdr:nvSpPr>
        <xdr:cNvPr id="259" name="テキスト ボックス 258"/>
        <xdr:cNvSpPr txBox="1"/>
      </xdr:nvSpPr>
      <xdr:spPr>
        <a:xfrm>
          <a:off x="863111" y="1616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59470</xdr:rowOff>
    </xdr:from>
    <xdr:to>
      <xdr:col>15</xdr:col>
      <xdr:colOff>180975</xdr:colOff>
      <xdr:row>37</xdr:row>
      <xdr:rowOff>64545</xdr:rowOff>
    </xdr:to>
    <xdr:cxnSp macro="">
      <xdr:nvCxnSpPr>
        <xdr:cNvPr id="286" name="直線コネクタ 285"/>
        <xdr:cNvCxnSpPr/>
      </xdr:nvCxnSpPr>
      <xdr:spPr>
        <a:xfrm flipV="1">
          <a:off x="9639300" y="6403120"/>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64545</xdr:rowOff>
    </xdr:from>
    <xdr:to>
      <xdr:col>14</xdr:col>
      <xdr:colOff>28575</xdr:colOff>
      <xdr:row>37</xdr:row>
      <xdr:rowOff>74540</xdr:rowOff>
    </xdr:to>
    <xdr:cxnSp macro="">
      <xdr:nvCxnSpPr>
        <xdr:cNvPr id="289" name="直線コネクタ 288"/>
        <xdr:cNvCxnSpPr/>
      </xdr:nvCxnSpPr>
      <xdr:spPr>
        <a:xfrm flipV="1">
          <a:off x="8750300" y="6408195"/>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161400</xdr:rowOff>
    </xdr:from>
    <xdr:ext cx="534377" cy="259045"/>
    <xdr:sp macro="" textlink="">
      <xdr:nvSpPr>
        <xdr:cNvPr id="291" name="テキスト ボックス 290"/>
        <xdr:cNvSpPr txBox="1"/>
      </xdr:nvSpPr>
      <xdr:spPr>
        <a:xfrm>
          <a:off x="9372111" y="650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69593</xdr:rowOff>
    </xdr:from>
    <xdr:to>
      <xdr:col>12</xdr:col>
      <xdr:colOff>511175</xdr:colOff>
      <xdr:row>37</xdr:row>
      <xdr:rowOff>74540</xdr:rowOff>
    </xdr:to>
    <xdr:cxnSp macro="">
      <xdr:nvCxnSpPr>
        <xdr:cNvPr id="292" name="直線コネクタ 291"/>
        <xdr:cNvCxnSpPr/>
      </xdr:nvCxnSpPr>
      <xdr:spPr>
        <a:xfrm>
          <a:off x="7861300" y="6413243"/>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56993</xdr:rowOff>
    </xdr:from>
    <xdr:to>
      <xdr:col>11</xdr:col>
      <xdr:colOff>307975</xdr:colOff>
      <xdr:row>37</xdr:row>
      <xdr:rowOff>69593</xdr:rowOff>
    </xdr:to>
    <xdr:cxnSp macro="">
      <xdr:nvCxnSpPr>
        <xdr:cNvPr id="295" name="直線コネクタ 294"/>
        <xdr:cNvCxnSpPr/>
      </xdr:nvCxnSpPr>
      <xdr:spPr>
        <a:xfrm>
          <a:off x="6972300" y="6400643"/>
          <a:ext cx="889000" cy="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153587</xdr:rowOff>
    </xdr:from>
    <xdr:ext cx="534377" cy="259045"/>
    <xdr:sp macro="" textlink="">
      <xdr:nvSpPr>
        <xdr:cNvPr id="297" name="テキスト ボックス 296"/>
        <xdr:cNvSpPr txBox="1"/>
      </xdr:nvSpPr>
      <xdr:spPr>
        <a:xfrm>
          <a:off x="7594111" y="64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166316</xdr:rowOff>
    </xdr:from>
    <xdr:ext cx="534377" cy="259045"/>
    <xdr:sp macro="" textlink="">
      <xdr:nvSpPr>
        <xdr:cNvPr id="299" name="テキスト ボックス 298"/>
        <xdr:cNvSpPr txBox="1"/>
      </xdr:nvSpPr>
      <xdr:spPr>
        <a:xfrm>
          <a:off x="6705111" y="65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8670</xdr:rowOff>
    </xdr:from>
    <xdr:to>
      <xdr:col>15</xdr:col>
      <xdr:colOff>231775</xdr:colOff>
      <xdr:row>37</xdr:row>
      <xdr:rowOff>110270</xdr:rowOff>
    </xdr:to>
    <xdr:sp macro="" textlink="">
      <xdr:nvSpPr>
        <xdr:cNvPr id="305" name="円/楕円 304"/>
        <xdr:cNvSpPr/>
      </xdr:nvSpPr>
      <xdr:spPr>
        <a:xfrm>
          <a:off x="10426700" y="63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31547</xdr:rowOff>
    </xdr:from>
    <xdr:ext cx="534377" cy="259045"/>
    <xdr:sp macro="" textlink="">
      <xdr:nvSpPr>
        <xdr:cNvPr id="306" name="補助費等該当値テキスト"/>
        <xdr:cNvSpPr txBox="1"/>
      </xdr:nvSpPr>
      <xdr:spPr>
        <a:xfrm>
          <a:off x="10528300" y="620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13745</xdr:rowOff>
    </xdr:from>
    <xdr:to>
      <xdr:col>14</xdr:col>
      <xdr:colOff>79375</xdr:colOff>
      <xdr:row>37</xdr:row>
      <xdr:rowOff>115345</xdr:rowOff>
    </xdr:to>
    <xdr:sp macro="" textlink="">
      <xdr:nvSpPr>
        <xdr:cNvPr id="307" name="円/楕円 306"/>
        <xdr:cNvSpPr/>
      </xdr:nvSpPr>
      <xdr:spPr>
        <a:xfrm>
          <a:off x="9588500" y="63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131872</xdr:rowOff>
    </xdr:from>
    <xdr:ext cx="534377" cy="259045"/>
    <xdr:sp macro="" textlink="">
      <xdr:nvSpPr>
        <xdr:cNvPr id="308" name="テキスト ボックス 307"/>
        <xdr:cNvSpPr txBox="1"/>
      </xdr:nvSpPr>
      <xdr:spPr>
        <a:xfrm>
          <a:off x="9372111" y="61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23740</xdr:rowOff>
    </xdr:from>
    <xdr:to>
      <xdr:col>12</xdr:col>
      <xdr:colOff>561975</xdr:colOff>
      <xdr:row>37</xdr:row>
      <xdr:rowOff>125340</xdr:rowOff>
    </xdr:to>
    <xdr:sp macro="" textlink="">
      <xdr:nvSpPr>
        <xdr:cNvPr id="309" name="円/楕円 308"/>
        <xdr:cNvSpPr/>
      </xdr:nvSpPr>
      <xdr:spPr>
        <a:xfrm>
          <a:off x="8699500" y="63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141867</xdr:rowOff>
    </xdr:from>
    <xdr:ext cx="534377" cy="259045"/>
    <xdr:sp macro="" textlink="">
      <xdr:nvSpPr>
        <xdr:cNvPr id="310" name="テキスト ボックス 309"/>
        <xdr:cNvSpPr txBox="1"/>
      </xdr:nvSpPr>
      <xdr:spPr>
        <a:xfrm>
          <a:off x="8483111" y="614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18793</xdr:rowOff>
    </xdr:from>
    <xdr:to>
      <xdr:col>11</xdr:col>
      <xdr:colOff>358775</xdr:colOff>
      <xdr:row>37</xdr:row>
      <xdr:rowOff>120393</xdr:rowOff>
    </xdr:to>
    <xdr:sp macro="" textlink="">
      <xdr:nvSpPr>
        <xdr:cNvPr id="311" name="円/楕円 310"/>
        <xdr:cNvSpPr/>
      </xdr:nvSpPr>
      <xdr:spPr>
        <a:xfrm>
          <a:off x="7810500" y="63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136920</xdr:rowOff>
    </xdr:from>
    <xdr:ext cx="534377" cy="259045"/>
    <xdr:sp macro="" textlink="">
      <xdr:nvSpPr>
        <xdr:cNvPr id="312" name="テキスト ボックス 311"/>
        <xdr:cNvSpPr txBox="1"/>
      </xdr:nvSpPr>
      <xdr:spPr>
        <a:xfrm>
          <a:off x="7594111" y="61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6193</xdr:rowOff>
    </xdr:from>
    <xdr:to>
      <xdr:col>10</xdr:col>
      <xdr:colOff>155575</xdr:colOff>
      <xdr:row>37</xdr:row>
      <xdr:rowOff>107793</xdr:rowOff>
    </xdr:to>
    <xdr:sp macro="" textlink="">
      <xdr:nvSpPr>
        <xdr:cNvPr id="313" name="円/楕円 312"/>
        <xdr:cNvSpPr/>
      </xdr:nvSpPr>
      <xdr:spPr>
        <a:xfrm>
          <a:off x="6921500" y="63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124320</xdr:rowOff>
    </xdr:from>
    <xdr:ext cx="534377" cy="259045"/>
    <xdr:sp macro="" textlink="">
      <xdr:nvSpPr>
        <xdr:cNvPr id="314" name="テキスト ボックス 313"/>
        <xdr:cNvSpPr txBox="1"/>
      </xdr:nvSpPr>
      <xdr:spPr>
        <a:xfrm>
          <a:off x="6705111" y="61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46081</xdr:rowOff>
    </xdr:from>
    <xdr:to>
      <xdr:col>15</xdr:col>
      <xdr:colOff>180975</xdr:colOff>
      <xdr:row>56</xdr:row>
      <xdr:rowOff>128126</xdr:rowOff>
    </xdr:to>
    <xdr:cxnSp macro="">
      <xdr:nvCxnSpPr>
        <xdr:cNvPr id="343" name="直線コネクタ 342"/>
        <xdr:cNvCxnSpPr/>
      </xdr:nvCxnSpPr>
      <xdr:spPr>
        <a:xfrm flipV="1">
          <a:off x="9639300" y="9647281"/>
          <a:ext cx="838200" cy="8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27244</xdr:rowOff>
    </xdr:from>
    <xdr:to>
      <xdr:col>14</xdr:col>
      <xdr:colOff>28575</xdr:colOff>
      <xdr:row>56</xdr:row>
      <xdr:rowOff>128126</xdr:rowOff>
    </xdr:to>
    <xdr:cxnSp macro="">
      <xdr:nvCxnSpPr>
        <xdr:cNvPr id="346" name="直線コネクタ 345"/>
        <xdr:cNvCxnSpPr/>
      </xdr:nvCxnSpPr>
      <xdr:spPr>
        <a:xfrm>
          <a:off x="8750300" y="9628444"/>
          <a:ext cx="889000" cy="10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4163</xdr:rowOff>
    </xdr:from>
    <xdr:to>
      <xdr:col>12</xdr:col>
      <xdr:colOff>511175</xdr:colOff>
      <xdr:row>56</xdr:row>
      <xdr:rowOff>27244</xdr:rowOff>
    </xdr:to>
    <xdr:cxnSp macro="">
      <xdr:nvCxnSpPr>
        <xdr:cNvPr id="349" name="直線コネクタ 348"/>
        <xdr:cNvCxnSpPr/>
      </xdr:nvCxnSpPr>
      <xdr:spPr>
        <a:xfrm>
          <a:off x="7861300" y="9605363"/>
          <a:ext cx="889000" cy="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23192</xdr:rowOff>
    </xdr:from>
    <xdr:ext cx="534377" cy="259045"/>
    <xdr:sp macro="" textlink="">
      <xdr:nvSpPr>
        <xdr:cNvPr id="351" name="テキスト ボックス 350"/>
        <xdr:cNvSpPr txBox="1"/>
      </xdr:nvSpPr>
      <xdr:spPr>
        <a:xfrm>
          <a:off x="8483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4163</xdr:rowOff>
    </xdr:from>
    <xdr:to>
      <xdr:col>11</xdr:col>
      <xdr:colOff>307975</xdr:colOff>
      <xdr:row>56</xdr:row>
      <xdr:rowOff>146245</xdr:rowOff>
    </xdr:to>
    <xdr:cxnSp macro="">
      <xdr:nvCxnSpPr>
        <xdr:cNvPr id="352" name="直線コネクタ 351"/>
        <xdr:cNvCxnSpPr/>
      </xdr:nvCxnSpPr>
      <xdr:spPr>
        <a:xfrm flipV="1">
          <a:off x="6972300" y="9605363"/>
          <a:ext cx="889000" cy="1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166731</xdr:rowOff>
    </xdr:from>
    <xdr:to>
      <xdr:col>15</xdr:col>
      <xdr:colOff>231775</xdr:colOff>
      <xdr:row>56</xdr:row>
      <xdr:rowOff>96881</xdr:rowOff>
    </xdr:to>
    <xdr:sp macro="" textlink="">
      <xdr:nvSpPr>
        <xdr:cNvPr id="362" name="円/楕円 361"/>
        <xdr:cNvSpPr/>
      </xdr:nvSpPr>
      <xdr:spPr>
        <a:xfrm>
          <a:off x="10426700" y="95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18158</xdr:rowOff>
    </xdr:from>
    <xdr:ext cx="534377" cy="259045"/>
    <xdr:sp macro="" textlink="">
      <xdr:nvSpPr>
        <xdr:cNvPr id="363" name="普通建設事業費該当値テキスト"/>
        <xdr:cNvSpPr txBox="1"/>
      </xdr:nvSpPr>
      <xdr:spPr>
        <a:xfrm>
          <a:off x="10528300" y="94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67,286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77326</xdr:rowOff>
    </xdr:from>
    <xdr:to>
      <xdr:col>14</xdr:col>
      <xdr:colOff>79375</xdr:colOff>
      <xdr:row>57</xdr:row>
      <xdr:rowOff>7476</xdr:rowOff>
    </xdr:to>
    <xdr:sp macro="" textlink="">
      <xdr:nvSpPr>
        <xdr:cNvPr id="364" name="円/楕円 363"/>
        <xdr:cNvSpPr/>
      </xdr:nvSpPr>
      <xdr:spPr>
        <a:xfrm>
          <a:off x="9588500" y="96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24003</xdr:rowOff>
    </xdr:from>
    <xdr:ext cx="534377" cy="259045"/>
    <xdr:sp macro="" textlink="">
      <xdr:nvSpPr>
        <xdr:cNvPr id="365" name="テキスト ボックス 364"/>
        <xdr:cNvSpPr txBox="1"/>
      </xdr:nvSpPr>
      <xdr:spPr>
        <a:xfrm>
          <a:off x="9372111" y="94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56,519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147894</xdr:rowOff>
    </xdr:from>
    <xdr:to>
      <xdr:col>12</xdr:col>
      <xdr:colOff>561975</xdr:colOff>
      <xdr:row>56</xdr:row>
      <xdr:rowOff>78044</xdr:rowOff>
    </xdr:to>
    <xdr:sp macro="" textlink="">
      <xdr:nvSpPr>
        <xdr:cNvPr id="366" name="円/楕円 365"/>
        <xdr:cNvSpPr/>
      </xdr:nvSpPr>
      <xdr:spPr>
        <a:xfrm>
          <a:off x="8699500" y="95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94571</xdr:rowOff>
    </xdr:from>
    <xdr:ext cx="534377" cy="259045"/>
    <xdr:sp macro="" textlink="">
      <xdr:nvSpPr>
        <xdr:cNvPr id="367" name="テキスト ボックス 366"/>
        <xdr:cNvSpPr txBox="1"/>
      </xdr:nvSpPr>
      <xdr:spPr>
        <a:xfrm>
          <a:off x="8483111" y="935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124813</xdr:rowOff>
    </xdr:from>
    <xdr:to>
      <xdr:col>11</xdr:col>
      <xdr:colOff>358775</xdr:colOff>
      <xdr:row>56</xdr:row>
      <xdr:rowOff>54963</xdr:rowOff>
    </xdr:to>
    <xdr:sp macro="" textlink="">
      <xdr:nvSpPr>
        <xdr:cNvPr id="368" name="円/楕円 367"/>
        <xdr:cNvSpPr/>
      </xdr:nvSpPr>
      <xdr:spPr>
        <a:xfrm>
          <a:off x="7810500" y="95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71490</xdr:rowOff>
    </xdr:from>
    <xdr:ext cx="534377" cy="259045"/>
    <xdr:sp macro="" textlink="">
      <xdr:nvSpPr>
        <xdr:cNvPr id="369" name="テキスト ボックス 368"/>
        <xdr:cNvSpPr txBox="1"/>
      </xdr:nvSpPr>
      <xdr:spPr>
        <a:xfrm>
          <a:off x="7594111" y="932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72,787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95445</xdr:rowOff>
    </xdr:from>
    <xdr:to>
      <xdr:col>10</xdr:col>
      <xdr:colOff>155575</xdr:colOff>
      <xdr:row>57</xdr:row>
      <xdr:rowOff>25595</xdr:rowOff>
    </xdr:to>
    <xdr:sp macro="" textlink="">
      <xdr:nvSpPr>
        <xdr:cNvPr id="370" name="円/楕円 369"/>
        <xdr:cNvSpPr/>
      </xdr:nvSpPr>
      <xdr:spPr>
        <a:xfrm>
          <a:off x="6921500" y="96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42122</xdr:rowOff>
    </xdr:from>
    <xdr:ext cx="534377" cy="259045"/>
    <xdr:sp macro="" textlink="">
      <xdr:nvSpPr>
        <xdr:cNvPr id="371" name="テキスト ボックス 370"/>
        <xdr:cNvSpPr txBox="1"/>
      </xdr:nvSpPr>
      <xdr:spPr>
        <a:xfrm>
          <a:off x="6705111" y="94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29769</xdr:rowOff>
    </xdr:from>
    <xdr:to>
      <xdr:col>15</xdr:col>
      <xdr:colOff>180975</xdr:colOff>
      <xdr:row>78</xdr:row>
      <xdr:rowOff>143142</xdr:rowOff>
    </xdr:to>
    <xdr:cxnSp macro="">
      <xdr:nvCxnSpPr>
        <xdr:cNvPr id="400" name="直線コネクタ 399"/>
        <xdr:cNvCxnSpPr/>
      </xdr:nvCxnSpPr>
      <xdr:spPr>
        <a:xfrm>
          <a:off x="9639300" y="13231419"/>
          <a:ext cx="838200" cy="2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48058</xdr:rowOff>
    </xdr:from>
    <xdr:to>
      <xdr:col>14</xdr:col>
      <xdr:colOff>28575</xdr:colOff>
      <xdr:row>77</xdr:row>
      <xdr:rowOff>29769</xdr:rowOff>
    </xdr:to>
    <xdr:cxnSp macro="">
      <xdr:nvCxnSpPr>
        <xdr:cNvPr id="403" name="直線コネクタ 402"/>
        <xdr:cNvCxnSpPr/>
      </xdr:nvCxnSpPr>
      <xdr:spPr>
        <a:xfrm>
          <a:off x="8750300" y="13078258"/>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92342</xdr:rowOff>
    </xdr:from>
    <xdr:to>
      <xdr:col>15</xdr:col>
      <xdr:colOff>231775</xdr:colOff>
      <xdr:row>79</xdr:row>
      <xdr:rowOff>22492</xdr:rowOff>
    </xdr:to>
    <xdr:sp macro="" textlink="">
      <xdr:nvSpPr>
        <xdr:cNvPr id="413" name="円/楕円 412"/>
        <xdr:cNvSpPr/>
      </xdr:nvSpPr>
      <xdr:spPr>
        <a:xfrm>
          <a:off x="10426700" y="1346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7269</xdr:rowOff>
    </xdr:from>
    <xdr:ext cx="469744" cy="259045"/>
    <xdr:sp macro="" textlink="">
      <xdr:nvSpPr>
        <xdr:cNvPr id="414" name="普通建設事業費 （ うち新規整備　）該当値テキスト"/>
        <xdr:cNvSpPr txBox="1"/>
      </xdr:nvSpPr>
      <xdr:spPr>
        <a:xfrm>
          <a:off x="10528300" y="133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150419</xdr:rowOff>
    </xdr:from>
    <xdr:to>
      <xdr:col>14</xdr:col>
      <xdr:colOff>79375</xdr:colOff>
      <xdr:row>77</xdr:row>
      <xdr:rowOff>80569</xdr:rowOff>
    </xdr:to>
    <xdr:sp macro="" textlink="">
      <xdr:nvSpPr>
        <xdr:cNvPr id="415" name="円/楕円 414"/>
        <xdr:cNvSpPr/>
      </xdr:nvSpPr>
      <xdr:spPr>
        <a:xfrm>
          <a:off x="9588500" y="131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97096</xdr:rowOff>
    </xdr:from>
    <xdr:ext cx="534377" cy="259045"/>
    <xdr:sp macro="" textlink="">
      <xdr:nvSpPr>
        <xdr:cNvPr id="416" name="テキスト ボックス 415"/>
        <xdr:cNvSpPr txBox="1"/>
      </xdr:nvSpPr>
      <xdr:spPr>
        <a:xfrm>
          <a:off x="9372111" y="129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168708</xdr:rowOff>
    </xdr:from>
    <xdr:to>
      <xdr:col>12</xdr:col>
      <xdr:colOff>561975</xdr:colOff>
      <xdr:row>76</xdr:row>
      <xdr:rowOff>98858</xdr:rowOff>
    </xdr:to>
    <xdr:sp macro="" textlink="">
      <xdr:nvSpPr>
        <xdr:cNvPr id="417" name="円/楕円 416"/>
        <xdr:cNvSpPr/>
      </xdr:nvSpPr>
      <xdr:spPr>
        <a:xfrm>
          <a:off x="8699500" y="1302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115384</xdr:rowOff>
    </xdr:from>
    <xdr:ext cx="534377" cy="259045"/>
    <xdr:sp macro="" textlink="">
      <xdr:nvSpPr>
        <xdr:cNvPr id="418" name="テキスト ボックス 417"/>
        <xdr:cNvSpPr txBox="1"/>
      </xdr:nvSpPr>
      <xdr:spPr>
        <a:xfrm>
          <a:off x="8483111" y="128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147510</xdr:rowOff>
    </xdr:from>
    <xdr:to>
      <xdr:col>15</xdr:col>
      <xdr:colOff>180975</xdr:colOff>
      <xdr:row>98</xdr:row>
      <xdr:rowOff>1969</xdr:rowOff>
    </xdr:to>
    <xdr:cxnSp macro="">
      <xdr:nvCxnSpPr>
        <xdr:cNvPr id="447" name="直線コネクタ 446"/>
        <xdr:cNvCxnSpPr/>
      </xdr:nvCxnSpPr>
      <xdr:spPr>
        <a:xfrm flipV="1">
          <a:off x="9639300" y="16435260"/>
          <a:ext cx="838200" cy="3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164948</xdr:rowOff>
    </xdr:from>
    <xdr:to>
      <xdr:col>14</xdr:col>
      <xdr:colOff>28575</xdr:colOff>
      <xdr:row>98</xdr:row>
      <xdr:rowOff>1969</xdr:rowOff>
    </xdr:to>
    <xdr:cxnSp macro="">
      <xdr:nvCxnSpPr>
        <xdr:cNvPr id="450" name="直線コネクタ 449"/>
        <xdr:cNvCxnSpPr/>
      </xdr:nvCxnSpPr>
      <xdr:spPr>
        <a:xfrm>
          <a:off x="8750300" y="16795598"/>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96710</xdr:rowOff>
    </xdr:from>
    <xdr:to>
      <xdr:col>15</xdr:col>
      <xdr:colOff>231775</xdr:colOff>
      <xdr:row>96</xdr:row>
      <xdr:rowOff>26860</xdr:rowOff>
    </xdr:to>
    <xdr:sp macro="" textlink="">
      <xdr:nvSpPr>
        <xdr:cNvPr id="460" name="円/楕円 459"/>
        <xdr:cNvSpPr/>
      </xdr:nvSpPr>
      <xdr:spPr>
        <a:xfrm>
          <a:off x="10426700" y="163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119587</xdr:rowOff>
    </xdr:from>
    <xdr:ext cx="534377" cy="259045"/>
    <xdr:sp macro="" textlink="">
      <xdr:nvSpPr>
        <xdr:cNvPr id="461" name="普通建設事業費 （ うち更新整備　）該当値テキスト"/>
        <xdr:cNvSpPr txBox="1"/>
      </xdr:nvSpPr>
      <xdr:spPr>
        <a:xfrm>
          <a:off x="10528300" y="1623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122619</xdr:rowOff>
    </xdr:from>
    <xdr:to>
      <xdr:col>14</xdr:col>
      <xdr:colOff>79375</xdr:colOff>
      <xdr:row>98</xdr:row>
      <xdr:rowOff>52769</xdr:rowOff>
    </xdr:to>
    <xdr:sp macro="" textlink="">
      <xdr:nvSpPr>
        <xdr:cNvPr id="462" name="円/楕円 461"/>
        <xdr:cNvSpPr/>
      </xdr:nvSpPr>
      <xdr:spPr>
        <a:xfrm>
          <a:off x="9588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43896</xdr:rowOff>
    </xdr:from>
    <xdr:ext cx="534377" cy="259045"/>
    <xdr:sp macro="" textlink="">
      <xdr:nvSpPr>
        <xdr:cNvPr id="463" name="テキスト ボックス 462"/>
        <xdr:cNvSpPr txBox="1"/>
      </xdr:nvSpPr>
      <xdr:spPr>
        <a:xfrm>
          <a:off x="9372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114148</xdr:rowOff>
    </xdr:from>
    <xdr:to>
      <xdr:col>12</xdr:col>
      <xdr:colOff>561975</xdr:colOff>
      <xdr:row>98</xdr:row>
      <xdr:rowOff>44298</xdr:rowOff>
    </xdr:to>
    <xdr:sp macro="" textlink="">
      <xdr:nvSpPr>
        <xdr:cNvPr id="464" name="円/楕円 463"/>
        <xdr:cNvSpPr/>
      </xdr:nvSpPr>
      <xdr:spPr>
        <a:xfrm>
          <a:off x="8699500" y="167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35425</xdr:rowOff>
    </xdr:from>
    <xdr:ext cx="534377" cy="259045"/>
    <xdr:sp macro="" textlink="">
      <xdr:nvSpPr>
        <xdr:cNvPr id="465" name="テキスト ボックス 464"/>
        <xdr:cNvSpPr txBox="1"/>
      </xdr:nvSpPr>
      <xdr:spPr>
        <a:xfrm>
          <a:off x="8483111" y="168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41059</xdr:rowOff>
    </xdr:from>
    <xdr:to>
      <xdr:col>21</xdr:col>
      <xdr:colOff>161925</xdr:colOff>
      <xdr:row>39</xdr:row>
      <xdr:rowOff>44450</xdr:rowOff>
    </xdr:to>
    <xdr:cxnSp macro="">
      <xdr:nvCxnSpPr>
        <xdr:cNvPr id="500" name="直線コネクタ 499"/>
        <xdr:cNvCxnSpPr/>
      </xdr:nvCxnSpPr>
      <xdr:spPr>
        <a:xfrm>
          <a:off x="13703300" y="6727609"/>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41059</xdr:rowOff>
    </xdr:from>
    <xdr:to>
      <xdr:col>19</xdr:col>
      <xdr:colOff>644525</xdr:colOff>
      <xdr:row>39</xdr:row>
      <xdr:rowOff>43821</xdr:rowOff>
    </xdr:to>
    <xdr:cxnSp macro="">
      <xdr:nvCxnSpPr>
        <xdr:cNvPr id="503" name="直線コネクタ 502"/>
        <xdr:cNvCxnSpPr/>
      </xdr:nvCxnSpPr>
      <xdr:spPr>
        <a:xfrm flipV="1">
          <a:off x="12814300" y="6727609"/>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161709</xdr:rowOff>
    </xdr:from>
    <xdr:to>
      <xdr:col>20</xdr:col>
      <xdr:colOff>9525</xdr:colOff>
      <xdr:row>39</xdr:row>
      <xdr:rowOff>91859</xdr:rowOff>
    </xdr:to>
    <xdr:sp macro="" textlink="">
      <xdr:nvSpPr>
        <xdr:cNvPr id="519" name="円/楕円 518"/>
        <xdr:cNvSpPr/>
      </xdr:nvSpPr>
      <xdr:spPr>
        <a:xfrm>
          <a:off x="13652500" y="667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82986</xdr:rowOff>
    </xdr:from>
    <xdr:ext cx="378565" cy="259045"/>
    <xdr:sp macro="" textlink="">
      <xdr:nvSpPr>
        <xdr:cNvPr id="520" name="テキスト ボックス 519"/>
        <xdr:cNvSpPr txBox="1"/>
      </xdr:nvSpPr>
      <xdr:spPr>
        <a:xfrm>
          <a:off x="13514017" y="6769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164471</xdr:rowOff>
    </xdr:from>
    <xdr:to>
      <xdr:col>18</xdr:col>
      <xdr:colOff>492125</xdr:colOff>
      <xdr:row>39</xdr:row>
      <xdr:rowOff>94621</xdr:rowOff>
    </xdr:to>
    <xdr:sp macro="" textlink="">
      <xdr:nvSpPr>
        <xdr:cNvPr id="521" name="円/楕円 520"/>
        <xdr:cNvSpPr/>
      </xdr:nvSpPr>
      <xdr:spPr>
        <a:xfrm>
          <a:off x="12763500" y="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85748</xdr:rowOff>
    </xdr:from>
    <xdr:ext cx="313932" cy="259045"/>
    <xdr:sp macro="" textlink="">
      <xdr:nvSpPr>
        <xdr:cNvPr id="522" name="テキスト ボックス 521"/>
        <xdr:cNvSpPr txBox="1"/>
      </xdr:nvSpPr>
      <xdr:spPr>
        <a:xfrm>
          <a:off x="12657333" y="677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93382</xdr:rowOff>
    </xdr:from>
    <xdr:to>
      <xdr:col>23</xdr:col>
      <xdr:colOff>517525</xdr:colOff>
      <xdr:row>78</xdr:row>
      <xdr:rowOff>103777</xdr:rowOff>
    </xdr:to>
    <xdr:cxnSp macro="">
      <xdr:nvCxnSpPr>
        <xdr:cNvPr id="602" name="直線コネクタ 601"/>
        <xdr:cNvCxnSpPr/>
      </xdr:nvCxnSpPr>
      <xdr:spPr>
        <a:xfrm flipV="1">
          <a:off x="15481300" y="13466482"/>
          <a:ext cx="8382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103777</xdr:rowOff>
    </xdr:from>
    <xdr:to>
      <xdr:col>22</xdr:col>
      <xdr:colOff>365125</xdr:colOff>
      <xdr:row>78</xdr:row>
      <xdr:rowOff>113694</xdr:rowOff>
    </xdr:to>
    <xdr:cxnSp macro="">
      <xdr:nvCxnSpPr>
        <xdr:cNvPr id="605" name="直線コネクタ 604"/>
        <xdr:cNvCxnSpPr/>
      </xdr:nvCxnSpPr>
      <xdr:spPr>
        <a:xfrm flipV="1">
          <a:off x="14592300" y="13476877"/>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113694</xdr:rowOff>
    </xdr:from>
    <xdr:to>
      <xdr:col>21</xdr:col>
      <xdr:colOff>161925</xdr:colOff>
      <xdr:row>78</xdr:row>
      <xdr:rowOff>118211</xdr:rowOff>
    </xdr:to>
    <xdr:cxnSp macro="">
      <xdr:nvCxnSpPr>
        <xdr:cNvPr id="608" name="直線コネクタ 607"/>
        <xdr:cNvCxnSpPr/>
      </xdr:nvCxnSpPr>
      <xdr:spPr>
        <a:xfrm flipV="1">
          <a:off x="13703300" y="13486794"/>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118211</xdr:rowOff>
    </xdr:from>
    <xdr:to>
      <xdr:col>19</xdr:col>
      <xdr:colOff>644525</xdr:colOff>
      <xdr:row>78</xdr:row>
      <xdr:rowOff>129358</xdr:rowOff>
    </xdr:to>
    <xdr:cxnSp macro="">
      <xdr:nvCxnSpPr>
        <xdr:cNvPr id="611" name="直線コネクタ 610"/>
        <xdr:cNvCxnSpPr/>
      </xdr:nvCxnSpPr>
      <xdr:spPr>
        <a:xfrm flipV="1">
          <a:off x="12814300" y="1349131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42582</xdr:rowOff>
    </xdr:from>
    <xdr:to>
      <xdr:col>23</xdr:col>
      <xdr:colOff>568325</xdr:colOff>
      <xdr:row>78</xdr:row>
      <xdr:rowOff>144182</xdr:rowOff>
    </xdr:to>
    <xdr:sp macro="" textlink="">
      <xdr:nvSpPr>
        <xdr:cNvPr id="621" name="円/楕円 620"/>
        <xdr:cNvSpPr/>
      </xdr:nvSpPr>
      <xdr:spPr>
        <a:xfrm>
          <a:off x="16268700" y="134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128959</xdr:rowOff>
    </xdr:from>
    <xdr:ext cx="534377" cy="259045"/>
    <xdr:sp macro="" textlink="">
      <xdr:nvSpPr>
        <xdr:cNvPr id="622" name="公債費該当値テキスト"/>
        <xdr:cNvSpPr txBox="1"/>
      </xdr:nvSpPr>
      <xdr:spPr>
        <a:xfrm>
          <a:off x="16370300" y="1333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52977</xdr:rowOff>
    </xdr:from>
    <xdr:to>
      <xdr:col>22</xdr:col>
      <xdr:colOff>415925</xdr:colOff>
      <xdr:row>78</xdr:row>
      <xdr:rowOff>154577</xdr:rowOff>
    </xdr:to>
    <xdr:sp macro="" textlink="">
      <xdr:nvSpPr>
        <xdr:cNvPr id="623" name="円/楕円 622"/>
        <xdr:cNvSpPr/>
      </xdr:nvSpPr>
      <xdr:spPr>
        <a:xfrm>
          <a:off x="15430500" y="134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145704</xdr:rowOff>
    </xdr:from>
    <xdr:ext cx="534377" cy="259045"/>
    <xdr:sp macro="" textlink="">
      <xdr:nvSpPr>
        <xdr:cNvPr id="624" name="テキスト ボックス 623"/>
        <xdr:cNvSpPr txBox="1"/>
      </xdr:nvSpPr>
      <xdr:spPr>
        <a:xfrm>
          <a:off x="15214111" y="135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62894</xdr:rowOff>
    </xdr:from>
    <xdr:to>
      <xdr:col>21</xdr:col>
      <xdr:colOff>212725</xdr:colOff>
      <xdr:row>78</xdr:row>
      <xdr:rowOff>164494</xdr:rowOff>
    </xdr:to>
    <xdr:sp macro="" textlink="">
      <xdr:nvSpPr>
        <xdr:cNvPr id="625" name="円/楕円 624"/>
        <xdr:cNvSpPr/>
      </xdr:nvSpPr>
      <xdr:spPr>
        <a:xfrm>
          <a:off x="14541500" y="134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155621</xdr:rowOff>
    </xdr:from>
    <xdr:ext cx="534377" cy="259045"/>
    <xdr:sp macro="" textlink="">
      <xdr:nvSpPr>
        <xdr:cNvPr id="626" name="テキスト ボックス 625"/>
        <xdr:cNvSpPr txBox="1"/>
      </xdr:nvSpPr>
      <xdr:spPr>
        <a:xfrm>
          <a:off x="14325111" y="135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67411</xdr:rowOff>
    </xdr:from>
    <xdr:to>
      <xdr:col>20</xdr:col>
      <xdr:colOff>9525</xdr:colOff>
      <xdr:row>78</xdr:row>
      <xdr:rowOff>169011</xdr:rowOff>
    </xdr:to>
    <xdr:sp macro="" textlink="">
      <xdr:nvSpPr>
        <xdr:cNvPr id="627" name="円/楕円 626"/>
        <xdr:cNvSpPr/>
      </xdr:nvSpPr>
      <xdr:spPr>
        <a:xfrm>
          <a:off x="13652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160138</xdr:rowOff>
    </xdr:from>
    <xdr:ext cx="534377" cy="259045"/>
    <xdr:sp macro="" textlink="">
      <xdr:nvSpPr>
        <xdr:cNvPr id="628" name="テキスト ボックス 627"/>
        <xdr:cNvSpPr txBox="1"/>
      </xdr:nvSpPr>
      <xdr:spPr>
        <a:xfrm>
          <a:off x="13436111" y="135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78558</xdr:rowOff>
    </xdr:from>
    <xdr:to>
      <xdr:col>18</xdr:col>
      <xdr:colOff>492125</xdr:colOff>
      <xdr:row>79</xdr:row>
      <xdr:rowOff>8708</xdr:rowOff>
    </xdr:to>
    <xdr:sp macro="" textlink="">
      <xdr:nvSpPr>
        <xdr:cNvPr id="629" name="円/楕円 628"/>
        <xdr:cNvSpPr/>
      </xdr:nvSpPr>
      <xdr:spPr>
        <a:xfrm>
          <a:off x="12763500" y="1345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171285</xdr:rowOff>
    </xdr:from>
    <xdr:ext cx="534377" cy="259045"/>
    <xdr:sp macro="" textlink="">
      <xdr:nvSpPr>
        <xdr:cNvPr id="630" name="テキスト ボックス 629"/>
        <xdr:cNvSpPr txBox="1"/>
      </xdr:nvSpPr>
      <xdr:spPr>
        <a:xfrm>
          <a:off x="12547111" y="1354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115315</xdr:rowOff>
    </xdr:from>
    <xdr:to>
      <xdr:col>23</xdr:col>
      <xdr:colOff>517525</xdr:colOff>
      <xdr:row>98</xdr:row>
      <xdr:rowOff>129629</xdr:rowOff>
    </xdr:to>
    <xdr:cxnSp macro="">
      <xdr:nvCxnSpPr>
        <xdr:cNvPr id="659" name="直線コネクタ 658"/>
        <xdr:cNvCxnSpPr/>
      </xdr:nvCxnSpPr>
      <xdr:spPr>
        <a:xfrm>
          <a:off x="15481300" y="16917415"/>
          <a:ext cx="838200" cy="1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159017</xdr:rowOff>
    </xdr:from>
    <xdr:to>
      <xdr:col>22</xdr:col>
      <xdr:colOff>365125</xdr:colOff>
      <xdr:row>98</xdr:row>
      <xdr:rowOff>115315</xdr:rowOff>
    </xdr:to>
    <xdr:cxnSp macro="">
      <xdr:nvCxnSpPr>
        <xdr:cNvPr id="662" name="直線コネクタ 661"/>
        <xdr:cNvCxnSpPr/>
      </xdr:nvCxnSpPr>
      <xdr:spPr>
        <a:xfrm>
          <a:off x="14592300" y="16789667"/>
          <a:ext cx="889000" cy="1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143535</xdr:rowOff>
    </xdr:from>
    <xdr:to>
      <xdr:col>21</xdr:col>
      <xdr:colOff>161925</xdr:colOff>
      <xdr:row>97</xdr:row>
      <xdr:rowOff>159017</xdr:rowOff>
    </xdr:to>
    <xdr:cxnSp macro="">
      <xdr:nvCxnSpPr>
        <xdr:cNvPr id="665" name="直線コネクタ 664"/>
        <xdr:cNvCxnSpPr/>
      </xdr:nvCxnSpPr>
      <xdr:spPr>
        <a:xfrm>
          <a:off x="13703300" y="16774185"/>
          <a:ext cx="889000" cy="1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143535</xdr:rowOff>
    </xdr:from>
    <xdr:to>
      <xdr:col>19</xdr:col>
      <xdr:colOff>644525</xdr:colOff>
      <xdr:row>97</xdr:row>
      <xdr:rowOff>154012</xdr:rowOff>
    </xdr:to>
    <xdr:cxnSp macro="">
      <xdr:nvCxnSpPr>
        <xdr:cNvPr id="668" name="直線コネクタ 667"/>
        <xdr:cNvCxnSpPr/>
      </xdr:nvCxnSpPr>
      <xdr:spPr>
        <a:xfrm flipV="1">
          <a:off x="12814300" y="1677418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78829</xdr:rowOff>
    </xdr:from>
    <xdr:to>
      <xdr:col>23</xdr:col>
      <xdr:colOff>568325</xdr:colOff>
      <xdr:row>99</xdr:row>
      <xdr:rowOff>8979</xdr:rowOff>
    </xdr:to>
    <xdr:sp macro="" textlink="">
      <xdr:nvSpPr>
        <xdr:cNvPr id="678" name="円/楕円 677"/>
        <xdr:cNvSpPr/>
      </xdr:nvSpPr>
      <xdr:spPr>
        <a:xfrm>
          <a:off x="16268700" y="168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165206</xdr:rowOff>
    </xdr:from>
    <xdr:ext cx="469744" cy="259045"/>
    <xdr:sp macro="" textlink="">
      <xdr:nvSpPr>
        <xdr:cNvPr id="679" name="積立金該当値テキスト"/>
        <xdr:cNvSpPr txBox="1"/>
      </xdr:nvSpPr>
      <xdr:spPr>
        <a:xfrm>
          <a:off x="16370300" y="167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64515</xdr:rowOff>
    </xdr:from>
    <xdr:to>
      <xdr:col>22</xdr:col>
      <xdr:colOff>415925</xdr:colOff>
      <xdr:row>98</xdr:row>
      <xdr:rowOff>166115</xdr:rowOff>
    </xdr:to>
    <xdr:sp macro="" textlink="">
      <xdr:nvSpPr>
        <xdr:cNvPr id="680" name="円/楕円 679"/>
        <xdr:cNvSpPr/>
      </xdr:nvSpPr>
      <xdr:spPr>
        <a:xfrm>
          <a:off x="154305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157242</xdr:rowOff>
    </xdr:from>
    <xdr:ext cx="469744" cy="259045"/>
    <xdr:sp macro="" textlink="">
      <xdr:nvSpPr>
        <xdr:cNvPr id="681" name="テキスト ボックス 680"/>
        <xdr:cNvSpPr txBox="1"/>
      </xdr:nvSpPr>
      <xdr:spPr>
        <a:xfrm>
          <a:off x="152464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108217</xdr:rowOff>
    </xdr:from>
    <xdr:to>
      <xdr:col>21</xdr:col>
      <xdr:colOff>212725</xdr:colOff>
      <xdr:row>98</xdr:row>
      <xdr:rowOff>38367</xdr:rowOff>
    </xdr:to>
    <xdr:sp macro="" textlink="">
      <xdr:nvSpPr>
        <xdr:cNvPr id="682" name="円/楕円 681"/>
        <xdr:cNvSpPr/>
      </xdr:nvSpPr>
      <xdr:spPr>
        <a:xfrm>
          <a:off x="14541500" y="167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54894</xdr:rowOff>
    </xdr:from>
    <xdr:ext cx="534377" cy="259045"/>
    <xdr:sp macro="" textlink="">
      <xdr:nvSpPr>
        <xdr:cNvPr id="683" name="テキスト ボックス 682"/>
        <xdr:cNvSpPr txBox="1"/>
      </xdr:nvSpPr>
      <xdr:spPr>
        <a:xfrm>
          <a:off x="14325111" y="165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92735</xdr:rowOff>
    </xdr:from>
    <xdr:to>
      <xdr:col>20</xdr:col>
      <xdr:colOff>9525</xdr:colOff>
      <xdr:row>98</xdr:row>
      <xdr:rowOff>22885</xdr:rowOff>
    </xdr:to>
    <xdr:sp macro="" textlink="">
      <xdr:nvSpPr>
        <xdr:cNvPr id="684" name="円/楕円 683"/>
        <xdr:cNvSpPr/>
      </xdr:nvSpPr>
      <xdr:spPr>
        <a:xfrm>
          <a:off x="13652500" y="167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39412</xdr:rowOff>
    </xdr:from>
    <xdr:ext cx="534377" cy="259045"/>
    <xdr:sp macro="" textlink="">
      <xdr:nvSpPr>
        <xdr:cNvPr id="685" name="テキスト ボックス 684"/>
        <xdr:cNvSpPr txBox="1"/>
      </xdr:nvSpPr>
      <xdr:spPr>
        <a:xfrm>
          <a:off x="13436111" y="164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103212</xdr:rowOff>
    </xdr:from>
    <xdr:to>
      <xdr:col>18</xdr:col>
      <xdr:colOff>492125</xdr:colOff>
      <xdr:row>98</xdr:row>
      <xdr:rowOff>33362</xdr:rowOff>
    </xdr:to>
    <xdr:sp macro="" textlink="">
      <xdr:nvSpPr>
        <xdr:cNvPr id="686" name="円/楕円 685"/>
        <xdr:cNvSpPr/>
      </xdr:nvSpPr>
      <xdr:spPr>
        <a:xfrm>
          <a:off x="12763500" y="167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24489</xdr:rowOff>
    </xdr:from>
    <xdr:ext cx="534377" cy="259045"/>
    <xdr:sp macro="" textlink="">
      <xdr:nvSpPr>
        <xdr:cNvPr id="687" name="テキスト ボックス 686"/>
        <xdr:cNvSpPr txBox="1"/>
      </xdr:nvSpPr>
      <xdr:spPr>
        <a:xfrm>
          <a:off x="12547111" y="1682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6998</xdr:rowOff>
    </xdr:from>
    <xdr:to>
      <xdr:col>32</xdr:col>
      <xdr:colOff>187325</xdr:colOff>
      <xdr:row>75</xdr:row>
      <xdr:rowOff>153622</xdr:rowOff>
    </xdr:to>
    <xdr:cxnSp macro="">
      <xdr:nvCxnSpPr>
        <xdr:cNvPr id="829" name="直線コネクタ 828"/>
        <xdr:cNvCxnSpPr/>
      </xdr:nvCxnSpPr>
      <xdr:spPr>
        <a:xfrm>
          <a:off x="21323300" y="12865748"/>
          <a:ext cx="838200" cy="1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6998</xdr:rowOff>
    </xdr:from>
    <xdr:to>
      <xdr:col>31</xdr:col>
      <xdr:colOff>34925</xdr:colOff>
      <xdr:row>75</xdr:row>
      <xdr:rowOff>14061</xdr:rowOff>
    </xdr:to>
    <xdr:cxnSp macro="">
      <xdr:nvCxnSpPr>
        <xdr:cNvPr id="832" name="直線コネクタ 831"/>
        <xdr:cNvCxnSpPr/>
      </xdr:nvCxnSpPr>
      <xdr:spPr>
        <a:xfrm flipV="1">
          <a:off x="20434300" y="1286574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14061</xdr:rowOff>
    </xdr:from>
    <xdr:to>
      <xdr:col>29</xdr:col>
      <xdr:colOff>517525</xdr:colOff>
      <xdr:row>75</xdr:row>
      <xdr:rowOff>119766</xdr:rowOff>
    </xdr:to>
    <xdr:cxnSp macro="">
      <xdr:nvCxnSpPr>
        <xdr:cNvPr id="835" name="直線コネクタ 834"/>
        <xdr:cNvCxnSpPr/>
      </xdr:nvCxnSpPr>
      <xdr:spPr>
        <a:xfrm flipV="1">
          <a:off x="19545300" y="12872811"/>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106667</xdr:rowOff>
    </xdr:from>
    <xdr:to>
      <xdr:col>28</xdr:col>
      <xdr:colOff>314325</xdr:colOff>
      <xdr:row>75</xdr:row>
      <xdr:rowOff>119766</xdr:rowOff>
    </xdr:to>
    <xdr:cxnSp macro="">
      <xdr:nvCxnSpPr>
        <xdr:cNvPr id="838" name="直線コネクタ 837"/>
        <xdr:cNvCxnSpPr/>
      </xdr:nvCxnSpPr>
      <xdr:spPr>
        <a:xfrm>
          <a:off x="18656300" y="12965417"/>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102822</xdr:rowOff>
    </xdr:from>
    <xdr:to>
      <xdr:col>32</xdr:col>
      <xdr:colOff>238125</xdr:colOff>
      <xdr:row>76</xdr:row>
      <xdr:rowOff>32972</xdr:rowOff>
    </xdr:to>
    <xdr:sp macro="" textlink="">
      <xdr:nvSpPr>
        <xdr:cNvPr id="848" name="円/楕円 847"/>
        <xdr:cNvSpPr/>
      </xdr:nvSpPr>
      <xdr:spPr>
        <a:xfrm>
          <a:off x="22110700" y="129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81249</xdr:rowOff>
    </xdr:from>
    <xdr:ext cx="534377" cy="259045"/>
    <xdr:sp macro="" textlink="">
      <xdr:nvSpPr>
        <xdr:cNvPr id="849" name="繰出金該当値テキスト"/>
        <xdr:cNvSpPr txBox="1"/>
      </xdr:nvSpPr>
      <xdr:spPr>
        <a:xfrm>
          <a:off x="22212300" y="1293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41,891</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127648</xdr:rowOff>
    </xdr:from>
    <xdr:to>
      <xdr:col>31</xdr:col>
      <xdr:colOff>85725</xdr:colOff>
      <xdr:row>75</xdr:row>
      <xdr:rowOff>57798</xdr:rowOff>
    </xdr:to>
    <xdr:sp macro="" textlink="">
      <xdr:nvSpPr>
        <xdr:cNvPr id="850" name="円/楕円 849"/>
        <xdr:cNvSpPr/>
      </xdr:nvSpPr>
      <xdr:spPr>
        <a:xfrm>
          <a:off x="21272500" y="128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74325</xdr:rowOff>
    </xdr:from>
    <xdr:ext cx="534377" cy="259045"/>
    <xdr:sp macro="" textlink="">
      <xdr:nvSpPr>
        <xdr:cNvPr id="851" name="テキスト ボックス 850"/>
        <xdr:cNvSpPr txBox="1"/>
      </xdr:nvSpPr>
      <xdr:spPr>
        <a:xfrm>
          <a:off x="21056111" y="125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134711</xdr:rowOff>
    </xdr:from>
    <xdr:to>
      <xdr:col>29</xdr:col>
      <xdr:colOff>568325</xdr:colOff>
      <xdr:row>75</xdr:row>
      <xdr:rowOff>64861</xdr:rowOff>
    </xdr:to>
    <xdr:sp macro="" textlink="">
      <xdr:nvSpPr>
        <xdr:cNvPr id="852" name="円/楕円 851"/>
        <xdr:cNvSpPr/>
      </xdr:nvSpPr>
      <xdr:spPr>
        <a:xfrm>
          <a:off x="20383500" y="128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81388</xdr:rowOff>
    </xdr:from>
    <xdr:ext cx="534377" cy="259045"/>
    <xdr:sp macro="" textlink="">
      <xdr:nvSpPr>
        <xdr:cNvPr id="853" name="テキスト ボックス 852"/>
        <xdr:cNvSpPr txBox="1"/>
      </xdr:nvSpPr>
      <xdr:spPr>
        <a:xfrm>
          <a:off x="20167111" y="125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68966</xdr:rowOff>
    </xdr:from>
    <xdr:to>
      <xdr:col>28</xdr:col>
      <xdr:colOff>365125</xdr:colOff>
      <xdr:row>75</xdr:row>
      <xdr:rowOff>170566</xdr:rowOff>
    </xdr:to>
    <xdr:sp macro="" textlink="">
      <xdr:nvSpPr>
        <xdr:cNvPr id="854" name="円/楕円 853"/>
        <xdr:cNvSpPr/>
      </xdr:nvSpPr>
      <xdr:spPr>
        <a:xfrm>
          <a:off x="19494500" y="12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15643</xdr:rowOff>
    </xdr:from>
    <xdr:ext cx="534377" cy="259045"/>
    <xdr:sp macro="" textlink="">
      <xdr:nvSpPr>
        <xdr:cNvPr id="855" name="テキスト ボックス 854"/>
        <xdr:cNvSpPr txBox="1"/>
      </xdr:nvSpPr>
      <xdr:spPr>
        <a:xfrm>
          <a:off x="19278111" y="127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55867</xdr:rowOff>
    </xdr:from>
    <xdr:to>
      <xdr:col>27</xdr:col>
      <xdr:colOff>161925</xdr:colOff>
      <xdr:row>75</xdr:row>
      <xdr:rowOff>157466</xdr:rowOff>
    </xdr:to>
    <xdr:sp macro="" textlink="">
      <xdr:nvSpPr>
        <xdr:cNvPr id="856" name="円/楕円 855"/>
        <xdr:cNvSpPr/>
      </xdr:nvSpPr>
      <xdr:spPr>
        <a:xfrm>
          <a:off x="18605500" y="12914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2544</xdr:rowOff>
    </xdr:from>
    <xdr:ext cx="534377" cy="259045"/>
    <xdr:sp macro="" textlink="">
      <xdr:nvSpPr>
        <xdr:cNvPr id="857" name="テキスト ボックス 856"/>
        <xdr:cNvSpPr txBox="1"/>
      </xdr:nvSpPr>
      <xdr:spPr>
        <a:xfrm>
          <a:off x="18389111" y="126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050">
              <a:solidFill>
                <a:schemeClr val="dk1"/>
              </a:solidFill>
              <a:effectLst/>
              <a:latin typeface="+mn-lt"/>
              <a:ea typeface="+mn-ea"/>
              <a:cs typeface="+mn-cs"/>
            </a:rPr>
            <a:t>主な構成要素である物件費は、住民一人当たり</a:t>
          </a:r>
          <a:r>
            <a:rPr lang="en-US" altLang="ja-JP" sz="1050">
              <a:solidFill>
                <a:schemeClr val="dk1"/>
              </a:solidFill>
              <a:effectLst/>
              <a:latin typeface="+mn-lt"/>
              <a:ea typeface="+mn-ea"/>
              <a:cs typeface="+mn-cs"/>
            </a:rPr>
            <a:t>80,341</a:t>
          </a:r>
          <a:r>
            <a:rPr lang="ja-JP" altLang="ja-JP" sz="1050">
              <a:solidFill>
                <a:schemeClr val="dk1"/>
              </a:solidFill>
              <a:effectLst/>
              <a:latin typeface="+mn-lt"/>
              <a:ea typeface="+mn-ea"/>
              <a:cs typeface="+mn-cs"/>
            </a:rPr>
            <a:t>円となっており、類似団体平均と比較し高い水準にあります。これは、福生都市計画事業瑞穂町箱根ケ崎駅西土地区画整理事業を実施していることが一つの要因となっており、区画整理の完了を予定している平成</a:t>
          </a:r>
          <a:r>
            <a:rPr lang="en-US" altLang="ja-JP" sz="1050">
              <a:solidFill>
                <a:schemeClr val="dk1"/>
              </a:solidFill>
              <a:effectLst/>
              <a:latin typeface="+mn-lt"/>
              <a:ea typeface="+mn-ea"/>
              <a:cs typeface="+mn-cs"/>
            </a:rPr>
            <a:t>34</a:t>
          </a:r>
          <a:r>
            <a:rPr lang="ja-JP" altLang="ja-JP" sz="1050">
              <a:solidFill>
                <a:schemeClr val="dk1"/>
              </a:solidFill>
              <a:effectLst/>
              <a:latin typeface="+mn-lt"/>
              <a:ea typeface="+mn-ea"/>
              <a:cs typeface="+mn-cs"/>
            </a:rPr>
            <a:t>年度までは高い水準が続くと考えられます。さらに、</a:t>
          </a:r>
          <a:r>
            <a:rPr kumimoji="1" lang="ja-JP" altLang="ja-JP" sz="1050">
              <a:solidFill>
                <a:schemeClr val="dk1"/>
              </a:solidFill>
              <a:effectLst/>
              <a:latin typeface="+mn-lt"/>
              <a:ea typeface="+mn-ea"/>
              <a:cs typeface="+mn-cs"/>
            </a:rPr>
            <a:t>学童保育クラブ運営委託料、学校施設管理委託料、公有財産台帳及び固定資産台帳補正業務委託料の増額</a:t>
          </a:r>
          <a:r>
            <a:rPr lang="ja-JP" altLang="ja-JP" sz="1050">
              <a:solidFill>
                <a:schemeClr val="dk1"/>
              </a:solidFill>
              <a:effectLst/>
              <a:latin typeface="+mn-lt"/>
              <a:ea typeface="+mn-ea"/>
              <a:cs typeface="+mn-cs"/>
            </a:rPr>
            <a:t>が要因となり、住民一人当たりのコストも増額となっています。</a:t>
          </a:r>
          <a:endParaRPr lang="ja-JP" altLang="ja-JP" sz="1050">
            <a:effectLst/>
          </a:endParaRPr>
        </a:p>
        <a:p>
          <a:r>
            <a:rPr lang="ja-JP" altLang="ja-JP" sz="1050">
              <a:solidFill>
                <a:schemeClr val="dk1"/>
              </a:solidFill>
              <a:effectLst/>
              <a:latin typeface="+mn-lt"/>
              <a:ea typeface="+mn-ea"/>
              <a:cs typeface="+mn-cs"/>
            </a:rPr>
            <a:t>　また、扶助費についても主な構成要素の一つとなっており、住民一人当たり</a:t>
          </a:r>
          <a:r>
            <a:rPr lang="en-US" altLang="ja-JP" sz="1050">
              <a:solidFill>
                <a:schemeClr val="dk1"/>
              </a:solidFill>
              <a:effectLst/>
              <a:latin typeface="+mn-lt"/>
              <a:ea typeface="+mn-ea"/>
              <a:cs typeface="+mn-cs"/>
            </a:rPr>
            <a:t>81,711</a:t>
          </a:r>
          <a:r>
            <a:rPr lang="ja-JP" altLang="ja-JP" sz="1050">
              <a:solidFill>
                <a:schemeClr val="dk1"/>
              </a:solidFill>
              <a:effectLst/>
              <a:latin typeface="+mn-lt"/>
              <a:ea typeface="+mn-ea"/>
              <a:cs typeface="+mn-cs"/>
            </a:rPr>
            <a:t>円となっています。平成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年度から</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年度にかけては</a:t>
          </a:r>
          <a:r>
            <a:rPr lang="en-US" altLang="ja-JP" sz="1050">
              <a:solidFill>
                <a:schemeClr val="dk1"/>
              </a:solidFill>
              <a:effectLst/>
              <a:latin typeface="+mn-lt"/>
              <a:ea typeface="+mn-ea"/>
              <a:cs typeface="+mn-cs"/>
            </a:rPr>
            <a:t>3.6</a:t>
          </a:r>
          <a:r>
            <a:rPr lang="ja-JP" altLang="ja-JP" sz="1050">
              <a:solidFill>
                <a:schemeClr val="dk1"/>
              </a:solidFill>
              <a:effectLst/>
              <a:latin typeface="+mn-lt"/>
              <a:ea typeface="+mn-ea"/>
              <a:cs typeface="+mn-cs"/>
            </a:rPr>
            <a:t>％増</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27</a:t>
          </a:r>
          <a:r>
            <a:rPr lang="ja-JP" altLang="ja-JP" sz="1050">
              <a:solidFill>
                <a:schemeClr val="dk1"/>
              </a:solidFill>
              <a:effectLst/>
              <a:latin typeface="+mn-lt"/>
              <a:ea typeface="+mn-ea"/>
              <a:cs typeface="+mn-cs"/>
            </a:rPr>
            <a:t>年度から</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年度にかけては</a:t>
          </a:r>
          <a:r>
            <a:rPr lang="en-US" altLang="ja-JP" sz="1050">
              <a:solidFill>
                <a:schemeClr val="dk1"/>
              </a:solidFill>
              <a:effectLst/>
              <a:latin typeface="+mn-lt"/>
              <a:ea typeface="+mn-ea"/>
              <a:cs typeface="+mn-cs"/>
            </a:rPr>
            <a:t>4.4</a:t>
          </a:r>
          <a:r>
            <a:rPr lang="ja-JP" altLang="ja-JP" sz="1050">
              <a:solidFill>
                <a:schemeClr val="dk1"/>
              </a:solidFill>
              <a:effectLst/>
              <a:latin typeface="+mn-lt"/>
              <a:ea typeface="+mn-ea"/>
              <a:cs typeface="+mn-cs"/>
            </a:rPr>
            <a:t>％増となっていますが、主に社会福祉費及び児童福祉費に係る扶助費が増加傾向にあり、類似団体平均を上回っている要因の一つにもなっています。</a:t>
          </a:r>
          <a:endParaRPr lang="ja-JP" altLang="ja-JP" sz="1050">
            <a:effectLst/>
          </a:endParaRPr>
        </a:p>
        <a:p>
          <a:r>
            <a:rPr lang="ja-JP" altLang="ja-JP" sz="1050">
              <a:solidFill>
                <a:schemeClr val="dk1"/>
              </a:solidFill>
              <a:effectLst/>
              <a:latin typeface="+mn-lt"/>
              <a:ea typeface="+mn-ea"/>
              <a:cs typeface="+mn-cs"/>
            </a:rPr>
            <a:t>　普通建設事業費については、建設事業や施設の大規模修繕等の実施の有無により、年度間で決算額にばらつきはありますが、類似団体平均を上回っている状況となっています。これについても、駅西土地区画整理事業を実施していることが要因の一つとなっています。さらに組合施行により実施している、殿ヶ谷地区土地区画整理事業への助成金の支出についても、普通建設事業費を増加させている要因の一つとなっており、区画整理完了までは高い水準が続くと考えられます。</a:t>
          </a:r>
          <a:endParaRPr lang="ja-JP" altLang="ja-JP" sz="1050">
            <a:effectLst/>
          </a:endParaRPr>
        </a:p>
        <a:p>
          <a:endParaRPr kumimoji="1" lang="ja-JP" altLang="en-US" sz="105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東京都瑞穂町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33,716
33,041
16.85
14,403,216
13,845,268
505,064
7,216,026
5,817,587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127889</xdr:rowOff>
    </xdr:from>
    <xdr:to>
      <xdr:col>6</xdr:col>
      <xdr:colOff>511175</xdr:colOff>
      <xdr:row>32</xdr:row>
      <xdr:rowOff>108839</xdr:rowOff>
    </xdr:to>
    <xdr:cxnSp macro="">
      <xdr:nvCxnSpPr>
        <xdr:cNvPr id="61" name="直線コネクタ 60"/>
        <xdr:cNvCxnSpPr/>
      </xdr:nvCxnSpPr>
      <xdr:spPr>
        <a:xfrm>
          <a:off x="3797300" y="544283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127889</xdr:rowOff>
    </xdr:from>
    <xdr:to>
      <xdr:col>5</xdr:col>
      <xdr:colOff>358775</xdr:colOff>
      <xdr:row>32</xdr:row>
      <xdr:rowOff>66167</xdr:rowOff>
    </xdr:to>
    <xdr:cxnSp macro="">
      <xdr:nvCxnSpPr>
        <xdr:cNvPr id="64" name="直線コネクタ 63"/>
        <xdr:cNvCxnSpPr/>
      </xdr:nvCxnSpPr>
      <xdr:spPr>
        <a:xfrm flipV="1">
          <a:off x="2908300" y="544283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66167</xdr:rowOff>
    </xdr:from>
    <xdr:to>
      <xdr:col>4</xdr:col>
      <xdr:colOff>155575</xdr:colOff>
      <xdr:row>32</xdr:row>
      <xdr:rowOff>121412</xdr:rowOff>
    </xdr:to>
    <xdr:cxnSp macro="">
      <xdr:nvCxnSpPr>
        <xdr:cNvPr id="67" name="直線コネクタ 66"/>
        <xdr:cNvCxnSpPr/>
      </xdr:nvCxnSpPr>
      <xdr:spPr>
        <a:xfrm flipV="1">
          <a:off x="2019300" y="5552567"/>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74930</xdr:rowOff>
    </xdr:from>
    <xdr:to>
      <xdr:col>2</xdr:col>
      <xdr:colOff>638175</xdr:colOff>
      <xdr:row>32</xdr:row>
      <xdr:rowOff>121412</xdr:rowOff>
    </xdr:to>
    <xdr:cxnSp macro="">
      <xdr:nvCxnSpPr>
        <xdr:cNvPr id="70" name="直線コネクタ 69"/>
        <xdr:cNvCxnSpPr/>
      </xdr:nvCxnSpPr>
      <xdr:spPr>
        <a:xfrm>
          <a:off x="1130300" y="5561330"/>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58039</xdr:rowOff>
    </xdr:from>
    <xdr:to>
      <xdr:col>6</xdr:col>
      <xdr:colOff>561975</xdr:colOff>
      <xdr:row>32</xdr:row>
      <xdr:rowOff>159639</xdr:rowOff>
    </xdr:to>
    <xdr:sp macro="" textlink="">
      <xdr:nvSpPr>
        <xdr:cNvPr id="80" name="円/楕円 79"/>
        <xdr:cNvSpPr/>
      </xdr:nvSpPr>
      <xdr:spPr>
        <a:xfrm>
          <a:off x="4584700" y="554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80916</xdr:rowOff>
    </xdr:from>
    <xdr:ext cx="469744" cy="259045"/>
    <xdr:sp macro="" textlink="">
      <xdr:nvSpPr>
        <xdr:cNvPr id="81" name="議会費該当値テキスト"/>
        <xdr:cNvSpPr txBox="1"/>
      </xdr:nvSpPr>
      <xdr:spPr>
        <a:xfrm>
          <a:off x="4686300" y="53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77089</xdr:rowOff>
    </xdr:from>
    <xdr:to>
      <xdr:col>5</xdr:col>
      <xdr:colOff>409575</xdr:colOff>
      <xdr:row>32</xdr:row>
      <xdr:rowOff>7239</xdr:rowOff>
    </xdr:to>
    <xdr:sp macro="" textlink="">
      <xdr:nvSpPr>
        <xdr:cNvPr id="82" name="円/楕円 81"/>
        <xdr:cNvSpPr/>
      </xdr:nvSpPr>
      <xdr:spPr>
        <a:xfrm>
          <a:off x="3746500" y="53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23766</xdr:rowOff>
    </xdr:from>
    <xdr:ext cx="469744" cy="259045"/>
    <xdr:sp macro="" textlink="">
      <xdr:nvSpPr>
        <xdr:cNvPr id="83" name="テキスト ボックス 82"/>
        <xdr:cNvSpPr txBox="1"/>
      </xdr:nvSpPr>
      <xdr:spPr>
        <a:xfrm>
          <a:off x="3562427" y="5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15367</xdr:rowOff>
    </xdr:from>
    <xdr:to>
      <xdr:col>4</xdr:col>
      <xdr:colOff>206375</xdr:colOff>
      <xdr:row>32</xdr:row>
      <xdr:rowOff>116967</xdr:rowOff>
    </xdr:to>
    <xdr:sp macro="" textlink="">
      <xdr:nvSpPr>
        <xdr:cNvPr id="84" name="円/楕円 83"/>
        <xdr:cNvSpPr/>
      </xdr:nvSpPr>
      <xdr:spPr>
        <a:xfrm>
          <a:off x="2857500" y="5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133494</xdr:rowOff>
    </xdr:from>
    <xdr:ext cx="469744" cy="259045"/>
    <xdr:sp macro="" textlink="">
      <xdr:nvSpPr>
        <xdr:cNvPr id="85" name="テキスト ボックス 84"/>
        <xdr:cNvSpPr txBox="1"/>
      </xdr:nvSpPr>
      <xdr:spPr>
        <a:xfrm>
          <a:off x="2673427" y="527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70612</xdr:rowOff>
    </xdr:from>
    <xdr:to>
      <xdr:col>3</xdr:col>
      <xdr:colOff>3175</xdr:colOff>
      <xdr:row>33</xdr:row>
      <xdr:rowOff>762</xdr:rowOff>
    </xdr:to>
    <xdr:sp macro="" textlink="">
      <xdr:nvSpPr>
        <xdr:cNvPr id="86" name="円/楕円 85"/>
        <xdr:cNvSpPr/>
      </xdr:nvSpPr>
      <xdr:spPr>
        <a:xfrm>
          <a:off x="1968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17289</xdr:rowOff>
    </xdr:from>
    <xdr:ext cx="469744" cy="259045"/>
    <xdr:sp macro="" textlink="">
      <xdr:nvSpPr>
        <xdr:cNvPr id="87" name="テキスト ボックス 86"/>
        <xdr:cNvSpPr txBox="1"/>
      </xdr:nvSpPr>
      <xdr:spPr>
        <a:xfrm>
          <a:off x="1784427"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24130</xdr:rowOff>
    </xdr:from>
    <xdr:to>
      <xdr:col>1</xdr:col>
      <xdr:colOff>485775</xdr:colOff>
      <xdr:row>32</xdr:row>
      <xdr:rowOff>125730</xdr:rowOff>
    </xdr:to>
    <xdr:sp macro="" textlink="">
      <xdr:nvSpPr>
        <xdr:cNvPr id="88" name="円/楕円 87"/>
        <xdr:cNvSpPr/>
      </xdr:nvSpPr>
      <xdr:spPr>
        <a:xfrm>
          <a:off x="1079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142257</xdr:rowOff>
    </xdr:from>
    <xdr:ext cx="469744" cy="259045"/>
    <xdr:sp macro="" textlink="">
      <xdr:nvSpPr>
        <xdr:cNvPr id="89" name="テキスト ボックス 88"/>
        <xdr:cNvSpPr txBox="1"/>
      </xdr:nvSpPr>
      <xdr:spPr>
        <a:xfrm>
          <a:off x="895427" y="52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134328</xdr:rowOff>
    </xdr:from>
    <xdr:to>
      <xdr:col>6</xdr:col>
      <xdr:colOff>511175</xdr:colOff>
      <xdr:row>56</xdr:row>
      <xdr:rowOff>166355</xdr:rowOff>
    </xdr:to>
    <xdr:cxnSp macro="">
      <xdr:nvCxnSpPr>
        <xdr:cNvPr id="118" name="直線コネクタ 117"/>
        <xdr:cNvCxnSpPr/>
      </xdr:nvCxnSpPr>
      <xdr:spPr>
        <a:xfrm flipV="1">
          <a:off x="3797300" y="9735528"/>
          <a:ext cx="8382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134778</xdr:rowOff>
    </xdr:from>
    <xdr:to>
      <xdr:col>5</xdr:col>
      <xdr:colOff>358775</xdr:colOff>
      <xdr:row>56</xdr:row>
      <xdr:rowOff>166355</xdr:rowOff>
    </xdr:to>
    <xdr:cxnSp macro="">
      <xdr:nvCxnSpPr>
        <xdr:cNvPr id="121" name="直線コネクタ 120"/>
        <xdr:cNvCxnSpPr/>
      </xdr:nvCxnSpPr>
      <xdr:spPr>
        <a:xfrm>
          <a:off x="2908300" y="9735978"/>
          <a:ext cx="889000" cy="3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117259</xdr:rowOff>
    </xdr:from>
    <xdr:to>
      <xdr:col>4</xdr:col>
      <xdr:colOff>155575</xdr:colOff>
      <xdr:row>56</xdr:row>
      <xdr:rowOff>134778</xdr:rowOff>
    </xdr:to>
    <xdr:cxnSp macro="">
      <xdr:nvCxnSpPr>
        <xdr:cNvPr id="124" name="直線コネクタ 123"/>
        <xdr:cNvCxnSpPr/>
      </xdr:nvCxnSpPr>
      <xdr:spPr>
        <a:xfrm>
          <a:off x="2019300" y="9718459"/>
          <a:ext cx="8890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117259</xdr:rowOff>
    </xdr:from>
    <xdr:to>
      <xdr:col>2</xdr:col>
      <xdr:colOff>638175</xdr:colOff>
      <xdr:row>56</xdr:row>
      <xdr:rowOff>117762</xdr:rowOff>
    </xdr:to>
    <xdr:cxnSp macro="">
      <xdr:nvCxnSpPr>
        <xdr:cNvPr id="127" name="直線コネクタ 126"/>
        <xdr:cNvCxnSpPr/>
      </xdr:nvCxnSpPr>
      <xdr:spPr>
        <a:xfrm flipV="1">
          <a:off x="1130300" y="971845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83528</xdr:rowOff>
    </xdr:from>
    <xdr:to>
      <xdr:col>6</xdr:col>
      <xdr:colOff>561975</xdr:colOff>
      <xdr:row>57</xdr:row>
      <xdr:rowOff>13678</xdr:rowOff>
    </xdr:to>
    <xdr:sp macro="" textlink="">
      <xdr:nvSpPr>
        <xdr:cNvPr id="137" name="円/楕円 136"/>
        <xdr:cNvSpPr/>
      </xdr:nvSpPr>
      <xdr:spPr>
        <a:xfrm>
          <a:off x="4584700" y="968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106405</xdr:rowOff>
    </xdr:from>
    <xdr:ext cx="534377" cy="259045"/>
    <xdr:sp macro="" textlink="">
      <xdr:nvSpPr>
        <xdr:cNvPr id="138" name="総務費該当値テキスト"/>
        <xdr:cNvSpPr txBox="1"/>
      </xdr:nvSpPr>
      <xdr:spPr>
        <a:xfrm>
          <a:off x="4686300" y="95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115555</xdr:rowOff>
    </xdr:from>
    <xdr:to>
      <xdr:col>5</xdr:col>
      <xdr:colOff>409575</xdr:colOff>
      <xdr:row>57</xdr:row>
      <xdr:rowOff>45705</xdr:rowOff>
    </xdr:to>
    <xdr:sp macro="" textlink="">
      <xdr:nvSpPr>
        <xdr:cNvPr id="139" name="円/楕円 138"/>
        <xdr:cNvSpPr/>
      </xdr:nvSpPr>
      <xdr:spPr>
        <a:xfrm>
          <a:off x="3746500" y="97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36832</xdr:rowOff>
    </xdr:from>
    <xdr:ext cx="534377" cy="259045"/>
    <xdr:sp macro="" textlink="">
      <xdr:nvSpPr>
        <xdr:cNvPr id="140" name="テキスト ボックス 139"/>
        <xdr:cNvSpPr txBox="1"/>
      </xdr:nvSpPr>
      <xdr:spPr>
        <a:xfrm>
          <a:off x="3530111" y="980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83978</xdr:rowOff>
    </xdr:from>
    <xdr:to>
      <xdr:col>4</xdr:col>
      <xdr:colOff>206375</xdr:colOff>
      <xdr:row>57</xdr:row>
      <xdr:rowOff>14128</xdr:rowOff>
    </xdr:to>
    <xdr:sp macro="" textlink="">
      <xdr:nvSpPr>
        <xdr:cNvPr id="141" name="円/楕円 140"/>
        <xdr:cNvSpPr/>
      </xdr:nvSpPr>
      <xdr:spPr>
        <a:xfrm>
          <a:off x="2857500" y="96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30655</xdr:rowOff>
    </xdr:from>
    <xdr:ext cx="534377" cy="259045"/>
    <xdr:sp macro="" textlink="">
      <xdr:nvSpPr>
        <xdr:cNvPr id="142" name="テキスト ボックス 141"/>
        <xdr:cNvSpPr txBox="1"/>
      </xdr:nvSpPr>
      <xdr:spPr>
        <a:xfrm>
          <a:off x="2641111" y="946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66459</xdr:rowOff>
    </xdr:from>
    <xdr:to>
      <xdr:col>3</xdr:col>
      <xdr:colOff>3175</xdr:colOff>
      <xdr:row>56</xdr:row>
      <xdr:rowOff>168059</xdr:rowOff>
    </xdr:to>
    <xdr:sp macro="" textlink="">
      <xdr:nvSpPr>
        <xdr:cNvPr id="143" name="円/楕円 142"/>
        <xdr:cNvSpPr/>
      </xdr:nvSpPr>
      <xdr:spPr>
        <a:xfrm>
          <a:off x="1968500" y="966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13136</xdr:rowOff>
    </xdr:from>
    <xdr:ext cx="534377" cy="259045"/>
    <xdr:sp macro="" textlink="">
      <xdr:nvSpPr>
        <xdr:cNvPr id="144" name="テキスト ボックス 143"/>
        <xdr:cNvSpPr txBox="1"/>
      </xdr:nvSpPr>
      <xdr:spPr>
        <a:xfrm>
          <a:off x="1752111" y="94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66962</xdr:rowOff>
    </xdr:from>
    <xdr:to>
      <xdr:col>1</xdr:col>
      <xdr:colOff>485775</xdr:colOff>
      <xdr:row>56</xdr:row>
      <xdr:rowOff>168562</xdr:rowOff>
    </xdr:to>
    <xdr:sp macro="" textlink="">
      <xdr:nvSpPr>
        <xdr:cNvPr id="145" name="円/楕円 144"/>
        <xdr:cNvSpPr/>
      </xdr:nvSpPr>
      <xdr:spPr>
        <a:xfrm>
          <a:off x="1079500" y="96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159689</xdr:rowOff>
    </xdr:from>
    <xdr:ext cx="534377" cy="259045"/>
    <xdr:sp macro="" textlink="">
      <xdr:nvSpPr>
        <xdr:cNvPr id="146" name="テキスト ボックス 145"/>
        <xdr:cNvSpPr txBox="1"/>
      </xdr:nvSpPr>
      <xdr:spPr>
        <a:xfrm>
          <a:off x="863111" y="97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17954</xdr:rowOff>
    </xdr:from>
    <xdr:to>
      <xdr:col>6</xdr:col>
      <xdr:colOff>511175</xdr:colOff>
      <xdr:row>76</xdr:row>
      <xdr:rowOff>39236</xdr:rowOff>
    </xdr:to>
    <xdr:cxnSp macro="">
      <xdr:nvCxnSpPr>
        <xdr:cNvPr id="178" name="直線コネクタ 177"/>
        <xdr:cNvCxnSpPr/>
      </xdr:nvCxnSpPr>
      <xdr:spPr>
        <a:xfrm flipV="1">
          <a:off x="3797300" y="13048154"/>
          <a:ext cx="8382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39236</xdr:rowOff>
    </xdr:from>
    <xdr:to>
      <xdr:col>5</xdr:col>
      <xdr:colOff>358775</xdr:colOff>
      <xdr:row>76</xdr:row>
      <xdr:rowOff>60049</xdr:rowOff>
    </xdr:to>
    <xdr:cxnSp macro="">
      <xdr:nvCxnSpPr>
        <xdr:cNvPr id="181" name="直線コネクタ 180"/>
        <xdr:cNvCxnSpPr/>
      </xdr:nvCxnSpPr>
      <xdr:spPr>
        <a:xfrm flipV="1">
          <a:off x="2908300" y="13069436"/>
          <a:ext cx="889000" cy="2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60049</xdr:rowOff>
    </xdr:from>
    <xdr:to>
      <xdr:col>4</xdr:col>
      <xdr:colOff>155575</xdr:colOff>
      <xdr:row>77</xdr:row>
      <xdr:rowOff>5175</xdr:rowOff>
    </xdr:to>
    <xdr:cxnSp macro="">
      <xdr:nvCxnSpPr>
        <xdr:cNvPr id="184" name="直線コネクタ 183"/>
        <xdr:cNvCxnSpPr/>
      </xdr:nvCxnSpPr>
      <xdr:spPr>
        <a:xfrm flipV="1">
          <a:off x="2019300" y="13090249"/>
          <a:ext cx="889000" cy="11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2474</xdr:rowOff>
    </xdr:from>
    <xdr:to>
      <xdr:col>2</xdr:col>
      <xdr:colOff>638175</xdr:colOff>
      <xdr:row>77</xdr:row>
      <xdr:rowOff>5175</xdr:rowOff>
    </xdr:to>
    <xdr:cxnSp macro="">
      <xdr:nvCxnSpPr>
        <xdr:cNvPr id="187" name="直線コネクタ 186"/>
        <xdr:cNvCxnSpPr/>
      </xdr:nvCxnSpPr>
      <xdr:spPr>
        <a:xfrm>
          <a:off x="1130300" y="13204124"/>
          <a:ext cx="889000" cy="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138604</xdr:rowOff>
    </xdr:from>
    <xdr:to>
      <xdr:col>6</xdr:col>
      <xdr:colOff>561975</xdr:colOff>
      <xdr:row>76</xdr:row>
      <xdr:rowOff>68754</xdr:rowOff>
    </xdr:to>
    <xdr:sp macro="" textlink="">
      <xdr:nvSpPr>
        <xdr:cNvPr id="197" name="円/楕円 196"/>
        <xdr:cNvSpPr/>
      </xdr:nvSpPr>
      <xdr:spPr>
        <a:xfrm>
          <a:off x="45847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161481</xdr:rowOff>
    </xdr:from>
    <xdr:ext cx="599010" cy="259045"/>
    <xdr:sp macro="" textlink="">
      <xdr:nvSpPr>
        <xdr:cNvPr id="198" name="民生費該当値テキスト"/>
        <xdr:cNvSpPr txBox="1"/>
      </xdr:nvSpPr>
      <xdr:spPr>
        <a:xfrm>
          <a:off x="4686300" y="1284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159886</xdr:rowOff>
    </xdr:from>
    <xdr:to>
      <xdr:col>5</xdr:col>
      <xdr:colOff>409575</xdr:colOff>
      <xdr:row>76</xdr:row>
      <xdr:rowOff>90036</xdr:rowOff>
    </xdr:to>
    <xdr:sp macro="" textlink="">
      <xdr:nvSpPr>
        <xdr:cNvPr id="199" name="円/楕円 198"/>
        <xdr:cNvSpPr/>
      </xdr:nvSpPr>
      <xdr:spPr>
        <a:xfrm>
          <a:off x="3746500" y="1301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106563</xdr:rowOff>
    </xdr:from>
    <xdr:ext cx="599010" cy="259045"/>
    <xdr:sp macro="" textlink="">
      <xdr:nvSpPr>
        <xdr:cNvPr id="200" name="テキスト ボックス 199"/>
        <xdr:cNvSpPr txBox="1"/>
      </xdr:nvSpPr>
      <xdr:spPr>
        <a:xfrm>
          <a:off x="3497794" y="1279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142,729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9249</xdr:rowOff>
    </xdr:from>
    <xdr:to>
      <xdr:col>4</xdr:col>
      <xdr:colOff>206375</xdr:colOff>
      <xdr:row>76</xdr:row>
      <xdr:rowOff>110849</xdr:rowOff>
    </xdr:to>
    <xdr:sp macro="" textlink="">
      <xdr:nvSpPr>
        <xdr:cNvPr id="201" name="円/楕円 200"/>
        <xdr:cNvSpPr/>
      </xdr:nvSpPr>
      <xdr:spPr>
        <a:xfrm>
          <a:off x="2857500" y="130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127376</xdr:rowOff>
    </xdr:from>
    <xdr:ext cx="599010" cy="259045"/>
    <xdr:sp macro="" textlink="">
      <xdr:nvSpPr>
        <xdr:cNvPr id="202" name="テキスト ボックス 201"/>
        <xdr:cNvSpPr txBox="1"/>
      </xdr:nvSpPr>
      <xdr:spPr>
        <a:xfrm>
          <a:off x="2608794" y="1281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140,817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125825</xdr:rowOff>
    </xdr:from>
    <xdr:to>
      <xdr:col>3</xdr:col>
      <xdr:colOff>3175</xdr:colOff>
      <xdr:row>77</xdr:row>
      <xdr:rowOff>55975</xdr:rowOff>
    </xdr:to>
    <xdr:sp macro="" textlink="">
      <xdr:nvSpPr>
        <xdr:cNvPr id="203" name="円/楕円 202"/>
        <xdr:cNvSpPr/>
      </xdr:nvSpPr>
      <xdr:spPr>
        <a:xfrm>
          <a:off x="1968500" y="131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72501</xdr:rowOff>
    </xdr:from>
    <xdr:ext cx="599010" cy="259045"/>
    <xdr:sp macro="" textlink="">
      <xdr:nvSpPr>
        <xdr:cNvPr id="204" name="テキスト ボックス 203"/>
        <xdr:cNvSpPr txBox="1"/>
      </xdr:nvSpPr>
      <xdr:spPr>
        <a:xfrm>
          <a:off x="1719794" y="1293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130,108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123124</xdr:rowOff>
    </xdr:from>
    <xdr:to>
      <xdr:col>1</xdr:col>
      <xdr:colOff>485775</xdr:colOff>
      <xdr:row>77</xdr:row>
      <xdr:rowOff>53274</xdr:rowOff>
    </xdr:to>
    <xdr:sp macro="" textlink="">
      <xdr:nvSpPr>
        <xdr:cNvPr id="205" name="円/楕円 204"/>
        <xdr:cNvSpPr/>
      </xdr:nvSpPr>
      <xdr:spPr>
        <a:xfrm>
          <a:off x="1079500" y="1315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69802</xdr:rowOff>
    </xdr:from>
    <xdr:ext cx="599010" cy="259045"/>
    <xdr:sp macro="" textlink="">
      <xdr:nvSpPr>
        <xdr:cNvPr id="206" name="テキスト ボックス 205"/>
        <xdr:cNvSpPr txBox="1"/>
      </xdr:nvSpPr>
      <xdr:spPr>
        <a:xfrm>
          <a:off x="830794" y="1292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53198</xdr:rowOff>
    </xdr:from>
    <xdr:to>
      <xdr:col>6</xdr:col>
      <xdr:colOff>511175</xdr:colOff>
      <xdr:row>98</xdr:row>
      <xdr:rowOff>55770</xdr:rowOff>
    </xdr:to>
    <xdr:cxnSp macro="">
      <xdr:nvCxnSpPr>
        <xdr:cNvPr id="235" name="直線コネクタ 234"/>
        <xdr:cNvCxnSpPr/>
      </xdr:nvCxnSpPr>
      <xdr:spPr>
        <a:xfrm>
          <a:off x="3797300" y="16855298"/>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53198</xdr:rowOff>
    </xdr:from>
    <xdr:to>
      <xdr:col>5</xdr:col>
      <xdr:colOff>358775</xdr:colOff>
      <xdr:row>98</xdr:row>
      <xdr:rowOff>54963</xdr:rowOff>
    </xdr:to>
    <xdr:cxnSp macro="">
      <xdr:nvCxnSpPr>
        <xdr:cNvPr id="238" name="直線コネクタ 237"/>
        <xdr:cNvCxnSpPr/>
      </xdr:nvCxnSpPr>
      <xdr:spPr>
        <a:xfrm flipV="1">
          <a:off x="2908300" y="16855298"/>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54963</xdr:rowOff>
    </xdr:from>
    <xdr:to>
      <xdr:col>4</xdr:col>
      <xdr:colOff>155575</xdr:colOff>
      <xdr:row>98</xdr:row>
      <xdr:rowOff>58382</xdr:rowOff>
    </xdr:to>
    <xdr:cxnSp macro="">
      <xdr:nvCxnSpPr>
        <xdr:cNvPr id="241" name="直線コネクタ 240"/>
        <xdr:cNvCxnSpPr/>
      </xdr:nvCxnSpPr>
      <xdr:spPr>
        <a:xfrm flipV="1">
          <a:off x="2019300" y="16857063"/>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130847</xdr:rowOff>
    </xdr:from>
    <xdr:ext cx="534377" cy="259045"/>
    <xdr:sp macro="" textlink="">
      <xdr:nvSpPr>
        <xdr:cNvPr id="243" name="テキスト ボックス 242"/>
        <xdr:cNvSpPr txBox="1"/>
      </xdr:nvSpPr>
      <xdr:spPr>
        <a:xfrm>
          <a:off x="2641111" y="1693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51719</xdr:rowOff>
    </xdr:from>
    <xdr:to>
      <xdr:col>2</xdr:col>
      <xdr:colOff>638175</xdr:colOff>
      <xdr:row>98</xdr:row>
      <xdr:rowOff>58382</xdr:rowOff>
    </xdr:to>
    <xdr:cxnSp macro="">
      <xdr:nvCxnSpPr>
        <xdr:cNvPr id="244" name="直線コネクタ 243"/>
        <xdr:cNvCxnSpPr/>
      </xdr:nvCxnSpPr>
      <xdr:spPr>
        <a:xfrm>
          <a:off x="1130300" y="16853819"/>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4970</xdr:rowOff>
    </xdr:from>
    <xdr:to>
      <xdr:col>6</xdr:col>
      <xdr:colOff>561975</xdr:colOff>
      <xdr:row>98</xdr:row>
      <xdr:rowOff>106570</xdr:rowOff>
    </xdr:to>
    <xdr:sp macro="" textlink="">
      <xdr:nvSpPr>
        <xdr:cNvPr id="254" name="円/楕円 253"/>
        <xdr:cNvSpPr/>
      </xdr:nvSpPr>
      <xdr:spPr>
        <a:xfrm>
          <a:off x="4584700" y="168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135797</xdr:rowOff>
    </xdr:from>
    <xdr:ext cx="534377" cy="259045"/>
    <xdr:sp macro="" textlink="">
      <xdr:nvSpPr>
        <xdr:cNvPr id="255" name="衛生費該当値テキスト"/>
        <xdr:cNvSpPr txBox="1"/>
      </xdr:nvSpPr>
      <xdr:spPr>
        <a:xfrm>
          <a:off x="4686300" y="1659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42,029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2398</xdr:rowOff>
    </xdr:from>
    <xdr:to>
      <xdr:col>5</xdr:col>
      <xdr:colOff>409575</xdr:colOff>
      <xdr:row>98</xdr:row>
      <xdr:rowOff>103998</xdr:rowOff>
    </xdr:to>
    <xdr:sp macro="" textlink="">
      <xdr:nvSpPr>
        <xdr:cNvPr id="256" name="円/楕円 255"/>
        <xdr:cNvSpPr/>
      </xdr:nvSpPr>
      <xdr:spPr>
        <a:xfrm>
          <a:off x="3746500" y="1680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120525</xdr:rowOff>
    </xdr:from>
    <xdr:ext cx="534377" cy="259045"/>
    <xdr:sp macro="" textlink="">
      <xdr:nvSpPr>
        <xdr:cNvPr id="257" name="テキスト ボックス 256"/>
        <xdr:cNvSpPr txBox="1"/>
      </xdr:nvSpPr>
      <xdr:spPr>
        <a:xfrm>
          <a:off x="3530111" y="1657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4163</xdr:rowOff>
    </xdr:from>
    <xdr:to>
      <xdr:col>4</xdr:col>
      <xdr:colOff>206375</xdr:colOff>
      <xdr:row>98</xdr:row>
      <xdr:rowOff>105763</xdr:rowOff>
    </xdr:to>
    <xdr:sp macro="" textlink="">
      <xdr:nvSpPr>
        <xdr:cNvPr id="258" name="円/楕円 257"/>
        <xdr:cNvSpPr/>
      </xdr:nvSpPr>
      <xdr:spPr>
        <a:xfrm>
          <a:off x="2857500" y="168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122290</xdr:rowOff>
    </xdr:from>
    <xdr:ext cx="534377" cy="259045"/>
    <xdr:sp macro="" textlink="">
      <xdr:nvSpPr>
        <xdr:cNvPr id="259" name="テキスト ボックス 258"/>
        <xdr:cNvSpPr txBox="1"/>
      </xdr:nvSpPr>
      <xdr:spPr>
        <a:xfrm>
          <a:off x="2641111" y="165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7582</xdr:rowOff>
    </xdr:from>
    <xdr:to>
      <xdr:col>3</xdr:col>
      <xdr:colOff>3175</xdr:colOff>
      <xdr:row>98</xdr:row>
      <xdr:rowOff>109182</xdr:rowOff>
    </xdr:to>
    <xdr:sp macro="" textlink="">
      <xdr:nvSpPr>
        <xdr:cNvPr id="260" name="円/楕円 259"/>
        <xdr:cNvSpPr/>
      </xdr:nvSpPr>
      <xdr:spPr>
        <a:xfrm>
          <a:off x="1968500" y="1680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125709</xdr:rowOff>
    </xdr:from>
    <xdr:ext cx="534377" cy="259045"/>
    <xdr:sp macro="" textlink="">
      <xdr:nvSpPr>
        <xdr:cNvPr id="261" name="テキスト ボックス 260"/>
        <xdr:cNvSpPr txBox="1"/>
      </xdr:nvSpPr>
      <xdr:spPr>
        <a:xfrm>
          <a:off x="1752111" y="1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919</xdr:rowOff>
    </xdr:from>
    <xdr:to>
      <xdr:col>1</xdr:col>
      <xdr:colOff>485775</xdr:colOff>
      <xdr:row>98</xdr:row>
      <xdr:rowOff>102519</xdr:rowOff>
    </xdr:to>
    <xdr:sp macro="" textlink="">
      <xdr:nvSpPr>
        <xdr:cNvPr id="262" name="円/楕円 261"/>
        <xdr:cNvSpPr/>
      </xdr:nvSpPr>
      <xdr:spPr>
        <a:xfrm>
          <a:off x="1079500" y="168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119046</xdr:rowOff>
    </xdr:from>
    <xdr:ext cx="534377" cy="259045"/>
    <xdr:sp macro="" textlink="">
      <xdr:nvSpPr>
        <xdr:cNvPr id="263" name="テキスト ボックス 262"/>
        <xdr:cNvSpPr txBox="1"/>
      </xdr:nvSpPr>
      <xdr:spPr>
        <a:xfrm>
          <a:off x="863111" y="165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93218</xdr:rowOff>
    </xdr:from>
    <xdr:to>
      <xdr:col>15</xdr:col>
      <xdr:colOff>180975</xdr:colOff>
      <xdr:row>30</xdr:row>
      <xdr:rowOff>118745</xdr:rowOff>
    </xdr:to>
    <xdr:cxnSp macro="">
      <xdr:nvCxnSpPr>
        <xdr:cNvPr id="292" name="直線コネクタ 291"/>
        <xdr:cNvCxnSpPr/>
      </xdr:nvCxnSpPr>
      <xdr:spPr>
        <a:xfrm flipV="1">
          <a:off x="9639300" y="5236718"/>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96266</xdr:rowOff>
    </xdr:from>
    <xdr:to>
      <xdr:col>14</xdr:col>
      <xdr:colOff>28575</xdr:colOff>
      <xdr:row>30</xdr:row>
      <xdr:rowOff>118745</xdr:rowOff>
    </xdr:to>
    <xdr:cxnSp macro="">
      <xdr:nvCxnSpPr>
        <xdr:cNvPr id="295" name="直線コネクタ 294"/>
        <xdr:cNvCxnSpPr/>
      </xdr:nvCxnSpPr>
      <xdr:spPr>
        <a:xfrm>
          <a:off x="8750300" y="5239766"/>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58547</xdr:rowOff>
    </xdr:from>
    <xdr:to>
      <xdr:col>12</xdr:col>
      <xdr:colOff>511175</xdr:colOff>
      <xdr:row>30</xdr:row>
      <xdr:rowOff>96266</xdr:rowOff>
    </xdr:to>
    <xdr:cxnSp macro="">
      <xdr:nvCxnSpPr>
        <xdr:cNvPr id="298" name="直線コネクタ 297"/>
        <xdr:cNvCxnSpPr/>
      </xdr:nvCxnSpPr>
      <xdr:spPr>
        <a:xfrm>
          <a:off x="7861300" y="5202047"/>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59707</xdr:rowOff>
    </xdr:from>
    <xdr:ext cx="378565" cy="259045"/>
    <xdr:sp macro="" textlink="">
      <xdr:nvSpPr>
        <xdr:cNvPr id="300" name="テキスト ボックス 299"/>
        <xdr:cNvSpPr txBox="1"/>
      </xdr:nvSpPr>
      <xdr:spPr>
        <a:xfrm>
          <a:off x="8561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58547</xdr:rowOff>
    </xdr:from>
    <xdr:to>
      <xdr:col>11</xdr:col>
      <xdr:colOff>307975</xdr:colOff>
      <xdr:row>30</xdr:row>
      <xdr:rowOff>171323</xdr:rowOff>
    </xdr:to>
    <xdr:cxnSp macro="">
      <xdr:nvCxnSpPr>
        <xdr:cNvPr id="301" name="直線コネクタ 300"/>
        <xdr:cNvCxnSpPr/>
      </xdr:nvCxnSpPr>
      <xdr:spPr>
        <a:xfrm flipV="1">
          <a:off x="6972300" y="5202047"/>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133240</xdr:rowOff>
    </xdr:from>
    <xdr:ext cx="469744" cy="259045"/>
    <xdr:sp macro="" textlink="">
      <xdr:nvSpPr>
        <xdr:cNvPr id="303" name="テキスト ボックス 302"/>
        <xdr:cNvSpPr txBox="1"/>
      </xdr:nvSpPr>
      <xdr:spPr>
        <a:xfrm>
          <a:off x="7626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42418</xdr:rowOff>
    </xdr:from>
    <xdr:to>
      <xdr:col>15</xdr:col>
      <xdr:colOff>231775</xdr:colOff>
      <xdr:row>30</xdr:row>
      <xdr:rowOff>144018</xdr:rowOff>
    </xdr:to>
    <xdr:sp macro="" textlink="">
      <xdr:nvSpPr>
        <xdr:cNvPr id="311" name="円/楕円 310"/>
        <xdr:cNvSpPr/>
      </xdr:nvSpPr>
      <xdr:spPr>
        <a:xfrm>
          <a:off x="10426700" y="51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166895</xdr:rowOff>
    </xdr:from>
    <xdr:ext cx="469744" cy="259045"/>
    <xdr:sp macro="" textlink="">
      <xdr:nvSpPr>
        <xdr:cNvPr id="312" name="労働費該当値テキスト"/>
        <xdr:cNvSpPr txBox="1"/>
      </xdr:nvSpPr>
      <xdr:spPr>
        <a:xfrm>
          <a:off x="10528300" y="513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3,922</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67945</xdr:rowOff>
    </xdr:from>
    <xdr:to>
      <xdr:col>14</xdr:col>
      <xdr:colOff>79375</xdr:colOff>
      <xdr:row>30</xdr:row>
      <xdr:rowOff>169545</xdr:rowOff>
    </xdr:to>
    <xdr:sp macro="" textlink="">
      <xdr:nvSpPr>
        <xdr:cNvPr id="313" name="円/楕円 312"/>
        <xdr:cNvSpPr/>
      </xdr:nvSpPr>
      <xdr:spPr>
        <a:xfrm>
          <a:off x="9588500" y="52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29</xdr:row>
      <xdr:rowOff>14622</xdr:rowOff>
    </xdr:from>
    <xdr:ext cx="469744" cy="259045"/>
    <xdr:sp macro="" textlink="">
      <xdr:nvSpPr>
        <xdr:cNvPr id="314" name="テキスト ボックス 313"/>
        <xdr:cNvSpPr txBox="1"/>
      </xdr:nvSpPr>
      <xdr:spPr>
        <a:xfrm>
          <a:off x="9404427" y="498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45466</xdr:rowOff>
    </xdr:from>
    <xdr:to>
      <xdr:col>12</xdr:col>
      <xdr:colOff>561975</xdr:colOff>
      <xdr:row>30</xdr:row>
      <xdr:rowOff>147066</xdr:rowOff>
    </xdr:to>
    <xdr:sp macro="" textlink="">
      <xdr:nvSpPr>
        <xdr:cNvPr id="315" name="円/楕円 314"/>
        <xdr:cNvSpPr/>
      </xdr:nvSpPr>
      <xdr:spPr>
        <a:xfrm>
          <a:off x="8699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163593</xdr:rowOff>
    </xdr:from>
    <xdr:ext cx="469744" cy="259045"/>
    <xdr:sp macro="" textlink="">
      <xdr:nvSpPr>
        <xdr:cNvPr id="316" name="テキスト ボックス 315"/>
        <xdr:cNvSpPr txBox="1"/>
      </xdr:nvSpPr>
      <xdr:spPr>
        <a:xfrm>
          <a:off x="8515427"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7747</xdr:rowOff>
    </xdr:from>
    <xdr:to>
      <xdr:col>11</xdr:col>
      <xdr:colOff>358775</xdr:colOff>
      <xdr:row>30</xdr:row>
      <xdr:rowOff>109347</xdr:rowOff>
    </xdr:to>
    <xdr:sp macro="" textlink="">
      <xdr:nvSpPr>
        <xdr:cNvPr id="317" name="円/楕円 316"/>
        <xdr:cNvSpPr/>
      </xdr:nvSpPr>
      <xdr:spPr>
        <a:xfrm>
          <a:off x="7810500" y="51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125874</xdr:rowOff>
    </xdr:from>
    <xdr:ext cx="469744" cy="259045"/>
    <xdr:sp macro="" textlink="">
      <xdr:nvSpPr>
        <xdr:cNvPr id="318" name="テキスト ボックス 317"/>
        <xdr:cNvSpPr txBox="1"/>
      </xdr:nvSpPr>
      <xdr:spPr>
        <a:xfrm>
          <a:off x="7626427" y="4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120523</xdr:rowOff>
    </xdr:from>
    <xdr:to>
      <xdr:col>10</xdr:col>
      <xdr:colOff>155575</xdr:colOff>
      <xdr:row>31</xdr:row>
      <xdr:rowOff>50673</xdr:rowOff>
    </xdr:to>
    <xdr:sp macro="" textlink="">
      <xdr:nvSpPr>
        <xdr:cNvPr id="319" name="円/楕円 318"/>
        <xdr:cNvSpPr/>
      </xdr:nvSpPr>
      <xdr:spPr>
        <a:xfrm>
          <a:off x="6921500" y="5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67200</xdr:rowOff>
    </xdr:from>
    <xdr:ext cx="469744" cy="259045"/>
    <xdr:sp macro="" textlink="">
      <xdr:nvSpPr>
        <xdr:cNvPr id="320" name="テキスト ボックス 319"/>
        <xdr:cNvSpPr txBox="1"/>
      </xdr:nvSpPr>
      <xdr:spPr>
        <a:xfrm>
          <a:off x="6737427" y="503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1035</xdr:rowOff>
    </xdr:from>
    <xdr:to>
      <xdr:col>15</xdr:col>
      <xdr:colOff>180975</xdr:colOff>
      <xdr:row>59</xdr:row>
      <xdr:rowOff>16904</xdr:rowOff>
    </xdr:to>
    <xdr:cxnSp macro="">
      <xdr:nvCxnSpPr>
        <xdr:cNvPr id="349" name="直線コネクタ 348"/>
        <xdr:cNvCxnSpPr/>
      </xdr:nvCxnSpPr>
      <xdr:spPr>
        <a:xfrm flipV="1">
          <a:off x="9639300" y="10116585"/>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170904</xdr:rowOff>
    </xdr:from>
    <xdr:to>
      <xdr:col>14</xdr:col>
      <xdr:colOff>28575</xdr:colOff>
      <xdr:row>59</xdr:row>
      <xdr:rowOff>16904</xdr:rowOff>
    </xdr:to>
    <xdr:cxnSp macro="">
      <xdr:nvCxnSpPr>
        <xdr:cNvPr id="352" name="直線コネクタ 351"/>
        <xdr:cNvCxnSpPr/>
      </xdr:nvCxnSpPr>
      <xdr:spPr>
        <a:xfrm>
          <a:off x="8750300" y="10115004"/>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170904</xdr:rowOff>
    </xdr:from>
    <xdr:to>
      <xdr:col>12</xdr:col>
      <xdr:colOff>511175</xdr:colOff>
      <xdr:row>59</xdr:row>
      <xdr:rowOff>14046</xdr:rowOff>
    </xdr:to>
    <xdr:cxnSp macro="">
      <xdr:nvCxnSpPr>
        <xdr:cNvPr id="355" name="直線コネクタ 354"/>
        <xdr:cNvCxnSpPr/>
      </xdr:nvCxnSpPr>
      <xdr:spPr>
        <a:xfrm flipV="1">
          <a:off x="7861300" y="10115004"/>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14046</xdr:rowOff>
    </xdr:from>
    <xdr:to>
      <xdr:col>11</xdr:col>
      <xdr:colOff>307975</xdr:colOff>
      <xdr:row>59</xdr:row>
      <xdr:rowOff>15322</xdr:rowOff>
    </xdr:to>
    <xdr:cxnSp macro="">
      <xdr:nvCxnSpPr>
        <xdr:cNvPr id="358" name="直線コネクタ 357"/>
        <xdr:cNvCxnSpPr/>
      </xdr:nvCxnSpPr>
      <xdr:spPr>
        <a:xfrm flipV="1">
          <a:off x="6972300" y="10129596"/>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121685</xdr:rowOff>
    </xdr:from>
    <xdr:to>
      <xdr:col>15</xdr:col>
      <xdr:colOff>231775</xdr:colOff>
      <xdr:row>59</xdr:row>
      <xdr:rowOff>51835</xdr:rowOff>
    </xdr:to>
    <xdr:sp macro="" textlink="">
      <xdr:nvSpPr>
        <xdr:cNvPr id="368" name="円/楕円 367"/>
        <xdr:cNvSpPr/>
      </xdr:nvSpPr>
      <xdr:spPr>
        <a:xfrm>
          <a:off x="10426700" y="1006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36612</xdr:rowOff>
    </xdr:from>
    <xdr:ext cx="469744" cy="259045"/>
    <xdr:sp macro="" textlink="">
      <xdr:nvSpPr>
        <xdr:cNvPr id="369" name="農林水産業費該当値テキスト"/>
        <xdr:cNvSpPr txBox="1"/>
      </xdr:nvSpPr>
      <xdr:spPr>
        <a:xfrm>
          <a:off x="10528300" y="998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137554</xdr:rowOff>
    </xdr:from>
    <xdr:to>
      <xdr:col>14</xdr:col>
      <xdr:colOff>79375</xdr:colOff>
      <xdr:row>59</xdr:row>
      <xdr:rowOff>67704</xdr:rowOff>
    </xdr:to>
    <xdr:sp macro="" textlink="">
      <xdr:nvSpPr>
        <xdr:cNvPr id="370" name="円/楕円 369"/>
        <xdr:cNvSpPr/>
      </xdr:nvSpPr>
      <xdr:spPr>
        <a:xfrm>
          <a:off x="9588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58831</xdr:rowOff>
    </xdr:from>
    <xdr:ext cx="469744" cy="259045"/>
    <xdr:sp macro="" textlink="">
      <xdr:nvSpPr>
        <xdr:cNvPr id="371" name="テキスト ボックス 370"/>
        <xdr:cNvSpPr txBox="1"/>
      </xdr:nvSpPr>
      <xdr:spPr>
        <a:xfrm>
          <a:off x="9404427" y="1017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120104</xdr:rowOff>
    </xdr:from>
    <xdr:to>
      <xdr:col>12</xdr:col>
      <xdr:colOff>561975</xdr:colOff>
      <xdr:row>59</xdr:row>
      <xdr:rowOff>50254</xdr:rowOff>
    </xdr:to>
    <xdr:sp macro="" textlink="">
      <xdr:nvSpPr>
        <xdr:cNvPr id="372" name="円/楕円 371"/>
        <xdr:cNvSpPr/>
      </xdr:nvSpPr>
      <xdr:spPr>
        <a:xfrm>
          <a:off x="8699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41381</xdr:rowOff>
    </xdr:from>
    <xdr:ext cx="469744" cy="259045"/>
    <xdr:sp macro="" textlink="">
      <xdr:nvSpPr>
        <xdr:cNvPr id="373" name="テキスト ボックス 372"/>
        <xdr:cNvSpPr txBox="1"/>
      </xdr:nvSpPr>
      <xdr:spPr>
        <a:xfrm>
          <a:off x="8515427"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134696</xdr:rowOff>
    </xdr:from>
    <xdr:to>
      <xdr:col>11</xdr:col>
      <xdr:colOff>358775</xdr:colOff>
      <xdr:row>59</xdr:row>
      <xdr:rowOff>64846</xdr:rowOff>
    </xdr:to>
    <xdr:sp macro="" textlink="">
      <xdr:nvSpPr>
        <xdr:cNvPr id="374" name="円/楕円 373"/>
        <xdr:cNvSpPr/>
      </xdr:nvSpPr>
      <xdr:spPr>
        <a:xfrm>
          <a:off x="7810500" y="100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55973</xdr:rowOff>
    </xdr:from>
    <xdr:ext cx="469744" cy="259045"/>
    <xdr:sp macro="" textlink="">
      <xdr:nvSpPr>
        <xdr:cNvPr id="375" name="テキスト ボックス 374"/>
        <xdr:cNvSpPr txBox="1"/>
      </xdr:nvSpPr>
      <xdr:spPr>
        <a:xfrm>
          <a:off x="7626427" y="1017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135972</xdr:rowOff>
    </xdr:from>
    <xdr:to>
      <xdr:col>10</xdr:col>
      <xdr:colOff>155575</xdr:colOff>
      <xdr:row>59</xdr:row>
      <xdr:rowOff>66122</xdr:rowOff>
    </xdr:to>
    <xdr:sp macro="" textlink="">
      <xdr:nvSpPr>
        <xdr:cNvPr id="376" name="円/楕円 375"/>
        <xdr:cNvSpPr/>
      </xdr:nvSpPr>
      <xdr:spPr>
        <a:xfrm>
          <a:off x="6921500" y="100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57249</xdr:rowOff>
    </xdr:from>
    <xdr:ext cx="469744" cy="259045"/>
    <xdr:sp macro="" textlink="">
      <xdr:nvSpPr>
        <xdr:cNvPr id="377" name="テキスト ボックス 376"/>
        <xdr:cNvSpPr txBox="1"/>
      </xdr:nvSpPr>
      <xdr:spPr>
        <a:xfrm>
          <a:off x="6737427"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92760</xdr:rowOff>
    </xdr:from>
    <xdr:to>
      <xdr:col>15</xdr:col>
      <xdr:colOff>180975</xdr:colOff>
      <xdr:row>78</xdr:row>
      <xdr:rowOff>121869</xdr:rowOff>
    </xdr:to>
    <xdr:cxnSp macro="">
      <xdr:nvCxnSpPr>
        <xdr:cNvPr id="406" name="直線コネクタ 405"/>
        <xdr:cNvCxnSpPr/>
      </xdr:nvCxnSpPr>
      <xdr:spPr>
        <a:xfrm>
          <a:off x="9639300" y="13465860"/>
          <a:ext cx="838200" cy="2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92760</xdr:rowOff>
    </xdr:from>
    <xdr:to>
      <xdr:col>14</xdr:col>
      <xdr:colOff>28575</xdr:colOff>
      <xdr:row>78</xdr:row>
      <xdr:rowOff>133871</xdr:rowOff>
    </xdr:to>
    <xdr:cxnSp macro="">
      <xdr:nvCxnSpPr>
        <xdr:cNvPr id="409" name="直線コネクタ 408"/>
        <xdr:cNvCxnSpPr/>
      </xdr:nvCxnSpPr>
      <xdr:spPr>
        <a:xfrm flipV="1">
          <a:off x="8750300" y="13465860"/>
          <a:ext cx="889000" cy="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133871</xdr:rowOff>
    </xdr:from>
    <xdr:to>
      <xdr:col>12</xdr:col>
      <xdr:colOff>511175</xdr:colOff>
      <xdr:row>78</xdr:row>
      <xdr:rowOff>134823</xdr:rowOff>
    </xdr:to>
    <xdr:cxnSp macro="">
      <xdr:nvCxnSpPr>
        <xdr:cNvPr id="412" name="直線コネクタ 411"/>
        <xdr:cNvCxnSpPr/>
      </xdr:nvCxnSpPr>
      <xdr:spPr>
        <a:xfrm flipV="1">
          <a:off x="7861300" y="13506971"/>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134823</xdr:rowOff>
    </xdr:from>
    <xdr:to>
      <xdr:col>11</xdr:col>
      <xdr:colOff>307975</xdr:colOff>
      <xdr:row>78</xdr:row>
      <xdr:rowOff>138176</xdr:rowOff>
    </xdr:to>
    <xdr:cxnSp macro="">
      <xdr:nvCxnSpPr>
        <xdr:cNvPr id="415" name="直線コネクタ 414"/>
        <xdr:cNvCxnSpPr/>
      </xdr:nvCxnSpPr>
      <xdr:spPr>
        <a:xfrm flipV="1">
          <a:off x="6972300" y="1350792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71069</xdr:rowOff>
    </xdr:from>
    <xdr:to>
      <xdr:col>15</xdr:col>
      <xdr:colOff>231775</xdr:colOff>
      <xdr:row>79</xdr:row>
      <xdr:rowOff>1219</xdr:rowOff>
    </xdr:to>
    <xdr:sp macro="" textlink="">
      <xdr:nvSpPr>
        <xdr:cNvPr id="425" name="円/楕円 424"/>
        <xdr:cNvSpPr/>
      </xdr:nvSpPr>
      <xdr:spPr>
        <a:xfrm>
          <a:off x="10426700" y="134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157446</xdr:rowOff>
    </xdr:from>
    <xdr:ext cx="469744" cy="259045"/>
    <xdr:sp macro="" textlink="">
      <xdr:nvSpPr>
        <xdr:cNvPr id="426" name="商工費該当値テキスト"/>
        <xdr:cNvSpPr txBox="1"/>
      </xdr:nvSpPr>
      <xdr:spPr>
        <a:xfrm>
          <a:off x="10528300" y="1335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41960</xdr:rowOff>
    </xdr:from>
    <xdr:to>
      <xdr:col>14</xdr:col>
      <xdr:colOff>79375</xdr:colOff>
      <xdr:row>78</xdr:row>
      <xdr:rowOff>143560</xdr:rowOff>
    </xdr:to>
    <xdr:sp macro="" textlink="">
      <xdr:nvSpPr>
        <xdr:cNvPr id="427" name="円/楕円 426"/>
        <xdr:cNvSpPr/>
      </xdr:nvSpPr>
      <xdr:spPr>
        <a:xfrm>
          <a:off x="9588500" y="134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134687</xdr:rowOff>
    </xdr:from>
    <xdr:ext cx="469744" cy="259045"/>
    <xdr:sp macro="" textlink="">
      <xdr:nvSpPr>
        <xdr:cNvPr id="428" name="テキスト ボックス 427"/>
        <xdr:cNvSpPr txBox="1"/>
      </xdr:nvSpPr>
      <xdr:spPr>
        <a:xfrm>
          <a:off x="9404427" y="1350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83071</xdr:rowOff>
    </xdr:from>
    <xdr:to>
      <xdr:col>12</xdr:col>
      <xdr:colOff>561975</xdr:colOff>
      <xdr:row>79</xdr:row>
      <xdr:rowOff>13221</xdr:rowOff>
    </xdr:to>
    <xdr:sp macro="" textlink="">
      <xdr:nvSpPr>
        <xdr:cNvPr id="429" name="円/楕円 428"/>
        <xdr:cNvSpPr/>
      </xdr:nvSpPr>
      <xdr:spPr>
        <a:xfrm>
          <a:off x="8699500" y="134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4348</xdr:rowOff>
    </xdr:from>
    <xdr:ext cx="469744" cy="259045"/>
    <xdr:sp macro="" textlink="">
      <xdr:nvSpPr>
        <xdr:cNvPr id="430" name="テキスト ボックス 429"/>
        <xdr:cNvSpPr txBox="1"/>
      </xdr:nvSpPr>
      <xdr:spPr>
        <a:xfrm>
          <a:off x="8515427" y="1354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84023</xdr:rowOff>
    </xdr:from>
    <xdr:to>
      <xdr:col>11</xdr:col>
      <xdr:colOff>358775</xdr:colOff>
      <xdr:row>79</xdr:row>
      <xdr:rowOff>14173</xdr:rowOff>
    </xdr:to>
    <xdr:sp macro="" textlink="">
      <xdr:nvSpPr>
        <xdr:cNvPr id="431" name="円/楕円 430"/>
        <xdr:cNvSpPr/>
      </xdr:nvSpPr>
      <xdr:spPr>
        <a:xfrm>
          <a:off x="7810500" y="134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5300</xdr:rowOff>
    </xdr:from>
    <xdr:ext cx="469744" cy="259045"/>
    <xdr:sp macro="" textlink="">
      <xdr:nvSpPr>
        <xdr:cNvPr id="432" name="テキスト ボックス 431"/>
        <xdr:cNvSpPr txBox="1"/>
      </xdr:nvSpPr>
      <xdr:spPr>
        <a:xfrm>
          <a:off x="7626427" y="1354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87376</xdr:rowOff>
    </xdr:from>
    <xdr:to>
      <xdr:col>10</xdr:col>
      <xdr:colOff>155575</xdr:colOff>
      <xdr:row>79</xdr:row>
      <xdr:rowOff>17526</xdr:rowOff>
    </xdr:to>
    <xdr:sp macro="" textlink="">
      <xdr:nvSpPr>
        <xdr:cNvPr id="433" name="円/楕円 432"/>
        <xdr:cNvSpPr/>
      </xdr:nvSpPr>
      <xdr:spPr>
        <a:xfrm>
          <a:off x="6921500" y="134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8653</xdr:rowOff>
    </xdr:from>
    <xdr:ext cx="469744" cy="259045"/>
    <xdr:sp macro="" textlink="">
      <xdr:nvSpPr>
        <xdr:cNvPr id="434" name="テキスト ボックス 433"/>
        <xdr:cNvSpPr txBox="1"/>
      </xdr:nvSpPr>
      <xdr:spPr>
        <a:xfrm>
          <a:off x="673742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124307</xdr:rowOff>
    </xdr:from>
    <xdr:to>
      <xdr:col>15</xdr:col>
      <xdr:colOff>180975</xdr:colOff>
      <xdr:row>96</xdr:row>
      <xdr:rowOff>95171</xdr:rowOff>
    </xdr:to>
    <xdr:cxnSp macro="">
      <xdr:nvCxnSpPr>
        <xdr:cNvPr id="467" name="直線コネクタ 466"/>
        <xdr:cNvCxnSpPr/>
      </xdr:nvCxnSpPr>
      <xdr:spPr>
        <a:xfrm flipV="1">
          <a:off x="9639300" y="16412057"/>
          <a:ext cx="838200" cy="14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95171</xdr:rowOff>
    </xdr:from>
    <xdr:to>
      <xdr:col>14</xdr:col>
      <xdr:colOff>28575</xdr:colOff>
      <xdr:row>96</xdr:row>
      <xdr:rowOff>135661</xdr:rowOff>
    </xdr:to>
    <xdr:cxnSp macro="">
      <xdr:nvCxnSpPr>
        <xdr:cNvPr id="470" name="直線コネクタ 469"/>
        <xdr:cNvCxnSpPr/>
      </xdr:nvCxnSpPr>
      <xdr:spPr>
        <a:xfrm flipV="1">
          <a:off x="8750300" y="16554371"/>
          <a:ext cx="889000" cy="4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135661</xdr:rowOff>
    </xdr:from>
    <xdr:to>
      <xdr:col>12</xdr:col>
      <xdr:colOff>511175</xdr:colOff>
      <xdr:row>96</xdr:row>
      <xdr:rowOff>157911</xdr:rowOff>
    </xdr:to>
    <xdr:cxnSp macro="">
      <xdr:nvCxnSpPr>
        <xdr:cNvPr id="473" name="直線コネクタ 472"/>
        <xdr:cNvCxnSpPr/>
      </xdr:nvCxnSpPr>
      <xdr:spPr>
        <a:xfrm flipV="1">
          <a:off x="7861300" y="16594861"/>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95999</xdr:rowOff>
    </xdr:from>
    <xdr:to>
      <xdr:col>11</xdr:col>
      <xdr:colOff>307975</xdr:colOff>
      <xdr:row>96</xdr:row>
      <xdr:rowOff>157911</xdr:rowOff>
    </xdr:to>
    <xdr:cxnSp macro="">
      <xdr:nvCxnSpPr>
        <xdr:cNvPr id="476" name="直線コネクタ 475"/>
        <xdr:cNvCxnSpPr/>
      </xdr:nvCxnSpPr>
      <xdr:spPr>
        <a:xfrm>
          <a:off x="6972300" y="16555199"/>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73507</xdr:rowOff>
    </xdr:from>
    <xdr:to>
      <xdr:col>15</xdr:col>
      <xdr:colOff>231775</xdr:colOff>
      <xdr:row>96</xdr:row>
      <xdr:rowOff>3657</xdr:rowOff>
    </xdr:to>
    <xdr:sp macro="" textlink="">
      <xdr:nvSpPr>
        <xdr:cNvPr id="486" name="円/楕円 485"/>
        <xdr:cNvSpPr/>
      </xdr:nvSpPr>
      <xdr:spPr>
        <a:xfrm>
          <a:off x="10426700" y="163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96384</xdr:rowOff>
    </xdr:from>
    <xdr:ext cx="534377" cy="259045"/>
    <xdr:sp macro="" textlink="">
      <xdr:nvSpPr>
        <xdr:cNvPr id="487" name="土木費該当値テキスト"/>
        <xdr:cNvSpPr txBox="1"/>
      </xdr:nvSpPr>
      <xdr:spPr>
        <a:xfrm>
          <a:off x="10528300" y="1621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44371</xdr:rowOff>
    </xdr:from>
    <xdr:to>
      <xdr:col>14</xdr:col>
      <xdr:colOff>79375</xdr:colOff>
      <xdr:row>96</xdr:row>
      <xdr:rowOff>145971</xdr:rowOff>
    </xdr:to>
    <xdr:sp macro="" textlink="">
      <xdr:nvSpPr>
        <xdr:cNvPr id="488" name="円/楕円 487"/>
        <xdr:cNvSpPr/>
      </xdr:nvSpPr>
      <xdr:spPr>
        <a:xfrm>
          <a:off x="9588500" y="165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162498</xdr:rowOff>
    </xdr:from>
    <xdr:ext cx="534377" cy="259045"/>
    <xdr:sp macro="" textlink="">
      <xdr:nvSpPr>
        <xdr:cNvPr id="489" name="テキスト ボックス 488"/>
        <xdr:cNvSpPr txBox="1"/>
      </xdr:nvSpPr>
      <xdr:spPr>
        <a:xfrm>
          <a:off x="9372111" y="1627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84861</xdr:rowOff>
    </xdr:from>
    <xdr:to>
      <xdr:col>12</xdr:col>
      <xdr:colOff>561975</xdr:colOff>
      <xdr:row>97</xdr:row>
      <xdr:rowOff>15011</xdr:rowOff>
    </xdr:to>
    <xdr:sp macro="" textlink="">
      <xdr:nvSpPr>
        <xdr:cNvPr id="490" name="円/楕円 489"/>
        <xdr:cNvSpPr/>
      </xdr:nvSpPr>
      <xdr:spPr>
        <a:xfrm>
          <a:off x="8699500" y="165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31538</xdr:rowOff>
    </xdr:from>
    <xdr:ext cx="534377" cy="259045"/>
    <xdr:sp macro="" textlink="">
      <xdr:nvSpPr>
        <xdr:cNvPr id="491" name="テキスト ボックス 490"/>
        <xdr:cNvSpPr txBox="1"/>
      </xdr:nvSpPr>
      <xdr:spPr>
        <a:xfrm>
          <a:off x="8483111" y="1631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107111</xdr:rowOff>
    </xdr:from>
    <xdr:to>
      <xdr:col>11</xdr:col>
      <xdr:colOff>358775</xdr:colOff>
      <xdr:row>97</xdr:row>
      <xdr:rowOff>37261</xdr:rowOff>
    </xdr:to>
    <xdr:sp macro="" textlink="">
      <xdr:nvSpPr>
        <xdr:cNvPr id="492" name="円/楕円 491"/>
        <xdr:cNvSpPr/>
      </xdr:nvSpPr>
      <xdr:spPr>
        <a:xfrm>
          <a:off x="78105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53788</xdr:rowOff>
    </xdr:from>
    <xdr:ext cx="534377" cy="259045"/>
    <xdr:sp macro="" textlink="">
      <xdr:nvSpPr>
        <xdr:cNvPr id="493" name="テキスト ボックス 492"/>
        <xdr:cNvSpPr txBox="1"/>
      </xdr:nvSpPr>
      <xdr:spPr>
        <a:xfrm>
          <a:off x="7594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45199</xdr:rowOff>
    </xdr:from>
    <xdr:to>
      <xdr:col>10</xdr:col>
      <xdr:colOff>155575</xdr:colOff>
      <xdr:row>96</xdr:row>
      <xdr:rowOff>146799</xdr:rowOff>
    </xdr:to>
    <xdr:sp macro="" textlink="">
      <xdr:nvSpPr>
        <xdr:cNvPr id="494" name="円/楕円 493"/>
        <xdr:cNvSpPr/>
      </xdr:nvSpPr>
      <xdr:spPr>
        <a:xfrm>
          <a:off x="6921500" y="165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163326</xdr:rowOff>
    </xdr:from>
    <xdr:ext cx="534377" cy="259045"/>
    <xdr:sp macro="" textlink="">
      <xdr:nvSpPr>
        <xdr:cNvPr id="495" name="テキスト ボックス 494"/>
        <xdr:cNvSpPr txBox="1"/>
      </xdr:nvSpPr>
      <xdr:spPr>
        <a:xfrm>
          <a:off x="6705111" y="162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104450</xdr:rowOff>
    </xdr:from>
    <xdr:to>
      <xdr:col>23</xdr:col>
      <xdr:colOff>517525</xdr:colOff>
      <xdr:row>36</xdr:row>
      <xdr:rowOff>33218</xdr:rowOff>
    </xdr:to>
    <xdr:cxnSp macro="">
      <xdr:nvCxnSpPr>
        <xdr:cNvPr id="523" name="直線コネクタ 522"/>
        <xdr:cNvCxnSpPr/>
      </xdr:nvCxnSpPr>
      <xdr:spPr>
        <a:xfrm>
          <a:off x="15481300" y="6105200"/>
          <a:ext cx="8382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104450</xdr:rowOff>
    </xdr:from>
    <xdr:to>
      <xdr:col>22</xdr:col>
      <xdr:colOff>365125</xdr:colOff>
      <xdr:row>36</xdr:row>
      <xdr:rowOff>156479</xdr:rowOff>
    </xdr:to>
    <xdr:cxnSp macro="">
      <xdr:nvCxnSpPr>
        <xdr:cNvPr id="526" name="直線コネクタ 525"/>
        <xdr:cNvCxnSpPr/>
      </xdr:nvCxnSpPr>
      <xdr:spPr>
        <a:xfrm flipV="1">
          <a:off x="14592300" y="6105200"/>
          <a:ext cx="889000" cy="22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156479</xdr:rowOff>
    </xdr:from>
    <xdr:to>
      <xdr:col>21</xdr:col>
      <xdr:colOff>161925</xdr:colOff>
      <xdr:row>37</xdr:row>
      <xdr:rowOff>62890</xdr:rowOff>
    </xdr:to>
    <xdr:cxnSp macro="">
      <xdr:nvCxnSpPr>
        <xdr:cNvPr id="529" name="直線コネクタ 528"/>
        <xdr:cNvCxnSpPr/>
      </xdr:nvCxnSpPr>
      <xdr:spPr>
        <a:xfrm flipV="1">
          <a:off x="13703300" y="6328679"/>
          <a:ext cx="889000" cy="7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6243</xdr:rowOff>
    </xdr:from>
    <xdr:to>
      <xdr:col>19</xdr:col>
      <xdr:colOff>644525</xdr:colOff>
      <xdr:row>37</xdr:row>
      <xdr:rowOff>62890</xdr:rowOff>
    </xdr:to>
    <xdr:cxnSp macro="">
      <xdr:nvCxnSpPr>
        <xdr:cNvPr id="532" name="直線コネクタ 531"/>
        <xdr:cNvCxnSpPr/>
      </xdr:nvCxnSpPr>
      <xdr:spPr>
        <a:xfrm>
          <a:off x="12814300" y="6349893"/>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153868</xdr:rowOff>
    </xdr:from>
    <xdr:to>
      <xdr:col>23</xdr:col>
      <xdr:colOff>568325</xdr:colOff>
      <xdr:row>36</xdr:row>
      <xdr:rowOff>84018</xdr:rowOff>
    </xdr:to>
    <xdr:sp macro="" textlink="">
      <xdr:nvSpPr>
        <xdr:cNvPr id="542" name="円/楕円 541"/>
        <xdr:cNvSpPr/>
      </xdr:nvSpPr>
      <xdr:spPr>
        <a:xfrm>
          <a:off x="16268700" y="61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5295</xdr:rowOff>
    </xdr:from>
    <xdr:ext cx="534377" cy="259045"/>
    <xdr:sp macro="" textlink="">
      <xdr:nvSpPr>
        <xdr:cNvPr id="543" name="消防費該当値テキスト"/>
        <xdr:cNvSpPr txBox="1"/>
      </xdr:nvSpPr>
      <xdr:spPr>
        <a:xfrm>
          <a:off x="16370300" y="60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53650</xdr:rowOff>
    </xdr:from>
    <xdr:to>
      <xdr:col>22</xdr:col>
      <xdr:colOff>415925</xdr:colOff>
      <xdr:row>35</xdr:row>
      <xdr:rowOff>155250</xdr:rowOff>
    </xdr:to>
    <xdr:sp macro="" textlink="">
      <xdr:nvSpPr>
        <xdr:cNvPr id="544" name="円/楕円 543"/>
        <xdr:cNvSpPr/>
      </xdr:nvSpPr>
      <xdr:spPr>
        <a:xfrm>
          <a:off x="15430500" y="60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327</xdr:rowOff>
    </xdr:from>
    <xdr:ext cx="534377" cy="259045"/>
    <xdr:sp macro="" textlink="">
      <xdr:nvSpPr>
        <xdr:cNvPr id="545" name="テキスト ボックス 544"/>
        <xdr:cNvSpPr txBox="1"/>
      </xdr:nvSpPr>
      <xdr:spPr>
        <a:xfrm>
          <a:off x="15214111" y="58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105679</xdr:rowOff>
    </xdr:from>
    <xdr:to>
      <xdr:col>21</xdr:col>
      <xdr:colOff>212725</xdr:colOff>
      <xdr:row>37</xdr:row>
      <xdr:rowOff>35829</xdr:rowOff>
    </xdr:to>
    <xdr:sp macro="" textlink="">
      <xdr:nvSpPr>
        <xdr:cNvPr id="546" name="円/楕円 545"/>
        <xdr:cNvSpPr/>
      </xdr:nvSpPr>
      <xdr:spPr>
        <a:xfrm>
          <a:off x="14541500" y="62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26956</xdr:rowOff>
    </xdr:from>
    <xdr:ext cx="534377" cy="259045"/>
    <xdr:sp macro="" textlink="">
      <xdr:nvSpPr>
        <xdr:cNvPr id="547" name="テキスト ボックス 546"/>
        <xdr:cNvSpPr txBox="1"/>
      </xdr:nvSpPr>
      <xdr:spPr>
        <a:xfrm>
          <a:off x="14325111" y="637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12090</xdr:rowOff>
    </xdr:from>
    <xdr:to>
      <xdr:col>20</xdr:col>
      <xdr:colOff>9525</xdr:colOff>
      <xdr:row>37</xdr:row>
      <xdr:rowOff>113690</xdr:rowOff>
    </xdr:to>
    <xdr:sp macro="" textlink="">
      <xdr:nvSpPr>
        <xdr:cNvPr id="548" name="円/楕円 547"/>
        <xdr:cNvSpPr/>
      </xdr:nvSpPr>
      <xdr:spPr>
        <a:xfrm>
          <a:off x="13652500" y="63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104817</xdr:rowOff>
    </xdr:from>
    <xdr:ext cx="534377" cy="259045"/>
    <xdr:sp macro="" textlink="">
      <xdr:nvSpPr>
        <xdr:cNvPr id="549" name="テキスト ボックス 548"/>
        <xdr:cNvSpPr txBox="1"/>
      </xdr:nvSpPr>
      <xdr:spPr>
        <a:xfrm>
          <a:off x="13436111" y="64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126893</xdr:rowOff>
    </xdr:from>
    <xdr:to>
      <xdr:col>18</xdr:col>
      <xdr:colOff>492125</xdr:colOff>
      <xdr:row>37</xdr:row>
      <xdr:rowOff>57043</xdr:rowOff>
    </xdr:to>
    <xdr:sp macro="" textlink="">
      <xdr:nvSpPr>
        <xdr:cNvPr id="550" name="円/楕円 549"/>
        <xdr:cNvSpPr/>
      </xdr:nvSpPr>
      <xdr:spPr>
        <a:xfrm>
          <a:off x="12763500" y="62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73570</xdr:rowOff>
    </xdr:from>
    <xdr:ext cx="534377" cy="259045"/>
    <xdr:sp macro="" textlink="">
      <xdr:nvSpPr>
        <xdr:cNvPr id="551" name="テキスト ボックス 550"/>
        <xdr:cNvSpPr txBox="1"/>
      </xdr:nvSpPr>
      <xdr:spPr>
        <a:xfrm>
          <a:off x="12547111" y="60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82408</xdr:rowOff>
    </xdr:from>
    <xdr:to>
      <xdr:col>23</xdr:col>
      <xdr:colOff>517525</xdr:colOff>
      <xdr:row>56</xdr:row>
      <xdr:rowOff>124721</xdr:rowOff>
    </xdr:to>
    <xdr:cxnSp macro="">
      <xdr:nvCxnSpPr>
        <xdr:cNvPr id="582" name="直線コネクタ 581"/>
        <xdr:cNvCxnSpPr/>
      </xdr:nvCxnSpPr>
      <xdr:spPr>
        <a:xfrm>
          <a:off x="15481300" y="9683608"/>
          <a:ext cx="838200" cy="4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166425</xdr:rowOff>
    </xdr:from>
    <xdr:to>
      <xdr:col>22</xdr:col>
      <xdr:colOff>365125</xdr:colOff>
      <xdr:row>56</xdr:row>
      <xdr:rowOff>82408</xdr:rowOff>
    </xdr:to>
    <xdr:cxnSp macro="">
      <xdr:nvCxnSpPr>
        <xdr:cNvPr id="585" name="直線コネクタ 584"/>
        <xdr:cNvCxnSpPr/>
      </xdr:nvCxnSpPr>
      <xdr:spPr>
        <a:xfrm>
          <a:off x="14592300" y="9424725"/>
          <a:ext cx="889000" cy="25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93719</xdr:rowOff>
    </xdr:from>
    <xdr:to>
      <xdr:col>21</xdr:col>
      <xdr:colOff>161925</xdr:colOff>
      <xdr:row>54</xdr:row>
      <xdr:rowOff>166425</xdr:rowOff>
    </xdr:to>
    <xdr:cxnSp macro="">
      <xdr:nvCxnSpPr>
        <xdr:cNvPr id="588" name="直線コネクタ 587"/>
        <xdr:cNvCxnSpPr/>
      </xdr:nvCxnSpPr>
      <xdr:spPr>
        <a:xfrm>
          <a:off x="13703300" y="9352019"/>
          <a:ext cx="889000" cy="7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93719</xdr:rowOff>
    </xdr:from>
    <xdr:to>
      <xdr:col>19</xdr:col>
      <xdr:colOff>644525</xdr:colOff>
      <xdr:row>56</xdr:row>
      <xdr:rowOff>64926</xdr:rowOff>
    </xdr:to>
    <xdr:cxnSp macro="">
      <xdr:nvCxnSpPr>
        <xdr:cNvPr id="591" name="直線コネクタ 590"/>
        <xdr:cNvCxnSpPr/>
      </xdr:nvCxnSpPr>
      <xdr:spPr>
        <a:xfrm flipV="1">
          <a:off x="12814300" y="9352019"/>
          <a:ext cx="889000" cy="31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5028</xdr:rowOff>
    </xdr:from>
    <xdr:ext cx="534377" cy="259045"/>
    <xdr:sp macro="" textlink="">
      <xdr:nvSpPr>
        <xdr:cNvPr id="593" name="テキスト ボックス 592"/>
        <xdr:cNvSpPr txBox="1"/>
      </xdr:nvSpPr>
      <xdr:spPr>
        <a:xfrm>
          <a:off x="13436111" y="97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7695</xdr:rowOff>
    </xdr:from>
    <xdr:ext cx="534377" cy="259045"/>
    <xdr:sp macro="" textlink="">
      <xdr:nvSpPr>
        <xdr:cNvPr id="595" name="テキスト ボックス 594"/>
        <xdr:cNvSpPr txBox="1"/>
      </xdr:nvSpPr>
      <xdr:spPr>
        <a:xfrm>
          <a:off x="12547111" y="97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73921</xdr:rowOff>
    </xdr:from>
    <xdr:to>
      <xdr:col>23</xdr:col>
      <xdr:colOff>568325</xdr:colOff>
      <xdr:row>57</xdr:row>
      <xdr:rowOff>4071</xdr:rowOff>
    </xdr:to>
    <xdr:sp macro="" textlink="">
      <xdr:nvSpPr>
        <xdr:cNvPr id="601" name="円/楕円 600"/>
        <xdr:cNvSpPr/>
      </xdr:nvSpPr>
      <xdr:spPr>
        <a:xfrm>
          <a:off x="16268700" y="96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96798</xdr:rowOff>
    </xdr:from>
    <xdr:ext cx="534377" cy="259045"/>
    <xdr:sp macro="" textlink="">
      <xdr:nvSpPr>
        <xdr:cNvPr id="602" name="教育費該当値テキスト"/>
        <xdr:cNvSpPr txBox="1"/>
      </xdr:nvSpPr>
      <xdr:spPr>
        <a:xfrm>
          <a:off x="16370300" y="9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31608</xdr:rowOff>
    </xdr:from>
    <xdr:to>
      <xdr:col>22</xdr:col>
      <xdr:colOff>415925</xdr:colOff>
      <xdr:row>56</xdr:row>
      <xdr:rowOff>133208</xdr:rowOff>
    </xdr:to>
    <xdr:sp macro="" textlink="">
      <xdr:nvSpPr>
        <xdr:cNvPr id="603" name="円/楕円 602"/>
        <xdr:cNvSpPr/>
      </xdr:nvSpPr>
      <xdr:spPr>
        <a:xfrm>
          <a:off x="15430500" y="96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149735</xdr:rowOff>
    </xdr:from>
    <xdr:ext cx="534377" cy="259045"/>
    <xdr:sp macro="" textlink="">
      <xdr:nvSpPr>
        <xdr:cNvPr id="604" name="テキスト ボックス 603"/>
        <xdr:cNvSpPr txBox="1"/>
      </xdr:nvSpPr>
      <xdr:spPr>
        <a:xfrm>
          <a:off x="15214111" y="94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115625</xdr:rowOff>
    </xdr:from>
    <xdr:to>
      <xdr:col>21</xdr:col>
      <xdr:colOff>212725</xdr:colOff>
      <xdr:row>55</xdr:row>
      <xdr:rowOff>45775</xdr:rowOff>
    </xdr:to>
    <xdr:sp macro="" textlink="">
      <xdr:nvSpPr>
        <xdr:cNvPr id="605" name="円/楕円 604"/>
        <xdr:cNvSpPr/>
      </xdr:nvSpPr>
      <xdr:spPr>
        <a:xfrm>
          <a:off x="14541500" y="93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62302</xdr:rowOff>
    </xdr:from>
    <xdr:ext cx="534377" cy="259045"/>
    <xdr:sp macro="" textlink="">
      <xdr:nvSpPr>
        <xdr:cNvPr id="606" name="テキスト ボックス 605"/>
        <xdr:cNvSpPr txBox="1"/>
      </xdr:nvSpPr>
      <xdr:spPr>
        <a:xfrm>
          <a:off x="14325111" y="914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42919</xdr:rowOff>
    </xdr:from>
    <xdr:to>
      <xdr:col>20</xdr:col>
      <xdr:colOff>9525</xdr:colOff>
      <xdr:row>54</xdr:row>
      <xdr:rowOff>144519</xdr:rowOff>
    </xdr:to>
    <xdr:sp macro="" textlink="">
      <xdr:nvSpPr>
        <xdr:cNvPr id="607" name="円/楕円 606"/>
        <xdr:cNvSpPr/>
      </xdr:nvSpPr>
      <xdr:spPr>
        <a:xfrm>
          <a:off x="13652500" y="93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161046</xdr:rowOff>
    </xdr:from>
    <xdr:ext cx="534377" cy="259045"/>
    <xdr:sp macro="" textlink="">
      <xdr:nvSpPr>
        <xdr:cNvPr id="608" name="テキスト ボックス 607"/>
        <xdr:cNvSpPr txBox="1"/>
      </xdr:nvSpPr>
      <xdr:spPr>
        <a:xfrm>
          <a:off x="13436111" y="90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79,224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14126</xdr:rowOff>
    </xdr:from>
    <xdr:to>
      <xdr:col>18</xdr:col>
      <xdr:colOff>492125</xdr:colOff>
      <xdr:row>56</xdr:row>
      <xdr:rowOff>115726</xdr:rowOff>
    </xdr:to>
    <xdr:sp macro="" textlink="">
      <xdr:nvSpPr>
        <xdr:cNvPr id="609" name="円/楕円 608"/>
        <xdr:cNvSpPr/>
      </xdr:nvSpPr>
      <xdr:spPr>
        <a:xfrm>
          <a:off x="12763500" y="96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132253</xdr:rowOff>
    </xdr:from>
    <xdr:ext cx="534377" cy="259045"/>
    <xdr:sp macro="" textlink="">
      <xdr:nvSpPr>
        <xdr:cNvPr id="610" name="テキスト ボックス 609"/>
        <xdr:cNvSpPr txBox="1"/>
      </xdr:nvSpPr>
      <xdr:spPr>
        <a:xfrm>
          <a:off x="12547111" y="939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41060</xdr:rowOff>
    </xdr:from>
    <xdr:to>
      <xdr:col>21</xdr:col>
      <xdr:colOff>161925</xdr:colOff>
      <xdr:row>79</xdr:row>
      <xdr:rowOff>44450</xdr:rowOff>
    </xdr:to>
    <xdr:cxnSp macro="">
      <xdr:nvCxnSpPr>
        <xdr:cNvPr id="645" name="直線コネクタ 644"/>
        <xdr:cNvCxnSpPr/>
      </xdr:nvCxnSpPr>
      <xdr:spPr>
        <a:xfrm>
          <a:off x="13703300" y="13585610"/>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41060</xdr:rowOff>
    </xdr:from>
    <xdr:to>
      <xdr:col>19</xdr:col>
      <xdr:colOff>644525</xdr:colOff>
      <xdr:row>79</xdr:row>
      <xdr:rowOff>43821</xdr:rowOff>
    </xdr:to>
    <xdr:cxnSp macro="">
      <xdr:nvCxnSpPr>
        <xdr:cNvPr id="648" name="直線コネクタ 647"/>
        <xdr:cNvCxnSpPr/>
      </xdr:nvCxnSpPr>
      <xdr:spPr>
        <a:xfrm flipV="1">
          <a:off x="12814300" y="13585610"/>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161710</xdr:rowOff>
    </xdr:from>
    <xdr:to>
      <xdr:col>20</xdr:col>
      <xdr:colOff>9525</xdr:colOff>
      <xdr:row>79</xdr:row>
      <xdr:rowOff>91860</xdr:rowOff>
    </xdr:to>
    <xdr:sp macro="" textlink="">
      <xdr:nvSpPr>
        <xdr:cNvPr id="664" name="円/楕円 663"/>
        <xdr:cNvSpPr/>
      </xdr:nvSpPr>
      <xdr:spPr>
        <a:xfrm>
          <a:off x="13652500" y="135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82987</xdr:rowOff>
    </xdr:from>
    <xdr:ext cx="378565" cy="259045"/>
    <xdr:sp macro="" textlink="">
      <xdr:nvSpPr>
        <xdr:cNvPr id="665" name="テキスト ボックス 664"/>
        <xdr:cNvSpPr txBox="1"/>
      </xdr:nvSpPr>
      <xdr:spPr>
        <a:xfrm>
          <a:off x="13514017" y="1362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164471</xdr:rowOff>
    </xdr:from>
    <xdr:to>
      <xdr:col>18</xdr:col>
      <xdr:colOff>492125</xdr:colOff>
      <xdr:row>79</xdr:row>
      <xdr:rowOff>94621</xdr:rowOff>
    </xdr:to>
    <xdr:sp macro="" textlink="">
      <xdr:nvSpPr>
        <xdr:cNvPr id="666" name="円/楕円 665"/>
        <xdr:cNvSpPr/>
      </xdr:nvSpPr>
      <xdr:spPr>
        <a:xfrm>
          <a:off x="12763500" y="1353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85748</xdr:rowOff>
    </xdr:from>
    <xdr:ext cx="313932" cy="259045"/>
    <xdr:sp macro="" textlink="">
      <xdr:nvSpPr>
        <xdr:cNvPr id="667" name="テキスト ボックス 666"/>
        <xdr:cNvSpPr txBox="1"/>
      </xdr:nvSpPr>
      <xdr:spPr>
        <a:xfrm>
          <a:off x="12657333" y="13630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93382</xdr:rowOff>
    </xdr:from>
    <xdr:to>
      <xdr:col>23</xdr:col>
      <xdr:colOff>517525</xdr:colOff>
      <xdr:row>98</xdr:row>
      <xdr:rowOff>103777</xdr:rowOff>
    </xdr:to>
    <xdr:cxnSp macro="">
      <xdr:nvCxnSpPr>
        <xdr:cNvPr id="698" name="直線コネクタ 697"/>
        <xdr:cNvCxnSpPr/>
      </xdr:nvCxnSpPr>
      <xdr:spPr>
        <a:xfrm flipV="1">
          <a:off x="15481300" y="16895482"/>
          <a:ext cx="8382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103777</xdr:rowOff>
    </xdr:from>
    <xdr:to>
      <xdr:col>22</xdr:col>
      <xdr:colOff>365125</xdr:colOff>
      <xdr:row>98</xdr:row>
      <xdr:rowOff>113694</xdr:rowOff>
    </xdr:to>
    <xdr:cxnSp macro="">
      <xdr:nvCxnSpPr>
        <xdr:cNvPr id="701" name="直線コネクタ 700"/>
        <xdr:cNvCxnSpPr/>
      </xdr:nvCxnSpPr>
      <xdr:spPr>
        <a:xfrm flipV="1">
          <a:off x="14592300" y="16905877"/>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113694</xdr:rowOff>
    </xdr:from>
    <xdr:to>
      <xdr:col>21</xdr:col>
      <xdr:colOff>161925</xdr:colOff>
      <xdr:row>98</xdr:row>
      <xdr:rowOff>118211</xdr:rowOff>
    </xdr:to>
    <xdr:cxnSp macro="">
      <xdr:nvCxnSpPr>
        <xdr:cNvPr id="704" name="直線コネクタ 703"/>
        <xdr:cNvCxnSpPr/>
      </xdr:nvCxnSpPr>
      <xdr:spPr>
        <a:xfrm flipV="1">
          <a:off x="13703300" y="16915794"/>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118211</xdr:rowOff>
    </xdr:from>
    <xdr:to>
      <xdr:col>19</xdr:col>
      <xdr:colOff>644525</xdr:colOff>
      <xdr:row>98</xdr:row>
      <xdr:rowOff>129358</xdr:rowOff>
    </xdr:to>
    <xdr:cxnSp macro="">
      <xdr:nvCxnSpPr>
        <xdr:cNvPr id="707" name="直線コネクタ 706"/>
        <xdr:cNvCxnSpPr/>
      </xdr:nvCxnSpPr>
      <xdr:spPr>
        <a:xfrm flipV="1">
          <a:off x="12814300" y="16920311"/>
          <a:ext cx="889000" cy="1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42582</xdr:rowOff>
    </xdr:from>
    <xdr:to>
      <xdr:col>23</xdr:col>
      <xdr:colOff>568325</xdr:colOff>
      <xdr:row>98</xdr:row>
      <xdr:rowOff>144182</xdr:rowOff>
    </xdr:to>
    <xdr:sp macro="" textlink="">
      <xdr:nvSpPr>
        <xdr:cNvPr id="717" name="円/楕円 716"/>
        <xdr:cNvSpPr/>
      </xdr:nvSpPr>
      <xdr:spPr>
        <a:xfrm>
          <a:off x="16268700" y="168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128959</xdr:rowOff>
    </xdr:from>
    <xdr:ext cx="534377" cy="259045"/>
    <xdr:sp macro="" textlink="">
      <xdr:nvSpPr>
        <xdr:cNvPr id="718" name="公債費該当値テキスト"/>
        <xdr:cNvSpPr txBox="1"/>
      </xdr:nvSpPr>
      <xdr:spPr>
        <a:xfrm>
          <a:off x="16370300" y="1675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52977</xdr:rowOff>
    </xdr:from>
    <xdr:to>
      <xdr:col>22</xdr:col>
      <xdr:colOff>415925</xdr:colOff>
      <xdr:row>98</xdr:row>
      <xdr:rowOff>154577</xdr:rowOff>
    </xdr:to>
    <xdr:sp macro="" textlink="">
      <xdr:nvSpPr>
        <xdr:cNvPr id="719" name="円/楕円 718"/>
        <xdr:cNvSpPr/>
      </xdr:nvSpPr>
      <xdr:spPr>
        <a:xfrm>
          <a:off x="15430500" y="168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145704</xdr:rowOff>
    </xdr:from>
    <xdr:ext cx="534377" cy="259045"/>
    <xdr:sp macro="" textlink="">
      <xdr:nvSpPr>
        <xdr:cNvPr id="720" name="テキスト ボックス 719"/>
        <xdr:cNvSpPr txBox="1"/>
      </xdr:nvSpPr>
      <xdr:spPr>
        <a:xfrm>
          <a:off x="15214111" y="1694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62894</xdr:rowOff>
    </xdr:from>
    <xdr:to>
      <xdr:col>21</xdr:col>
      <xdr:colOff>212725</xdr:colOff>
      <xdr:row>98</xdr:row>
      <xdr:rowOff>164494</xdr:rowOff>
    </xdr:to>
    <xdr:sp macro="" textlink="">
      <xdr:nvSpPr>
        <xdr:cNvPr id="721" name="円/楕円 720"/>
        <xdr:cNvSpPr/>
      </xdr:nvSpPr>
      <xdr:spPr>
        <a:xfrm>
          <a:off x="14541500" y="168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155621</xdr:rowOff>
    </xdr:from>
    <xdr:ext cx="534377" cy="259045"/>
    <xdr:sp macro="" textlink="">
      <xdr:nvSpPr>
        <xdr:cNvPr id="722" name="テキスト ボックス 721"/>
        <xdr:cNvSpPr txBox="1"/>
      </xdr:nvSpPr>
      <xdr:spPr>
        <a:xfrm>
          <a:off x="14325111" y="169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67411</xdr:rowOff>
    </xdr:from>
    <xdr:to>
      <xdr:col>20</xdr:col>
      <xdr:colOff>9525</xdr:colOff>
      <xdr:row>98</xdr:row>
      <xdr:rowOff>169011</xdr:rowOff>
    </xdr:to>
    <xdr:sp macro="" textlink="">
      <xdr:nvSpPr>
        <xdr:cNvPr id="723" name="円/楕円 722"/>
        <xdr:cNvSpPr/>
      </xdr:nvSpPr>
      <xdr:spPr>
        <a:xfrm>
          <a:off x="13652500" y="168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160138</xdr:rowOff>
    </xdr:from>
    <xdr:ext cx="534377" cy="259045"/>
    <xdr:sp macro="" textlink="">
      <xdr:nvSpPr>
        <xdr:cNvPr id="724" name="テキスト ボックス 723"/>
        <xdr:cNvSpPr txBox="1"/>
      </xdr:nvSpPr>
      <xdr:spPr>
        <a:xfrm>
          <a:off x="13436111" y="1696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78558</xdr:rowOff>
    </xdr:from>
    <xdr:to>
      <xdr:col>18</xdr:col>
      <xdr:colOff>492125</xdr:colOff>
      <xdr:row>99</xdr:row>
      <xdr:rowOff>8708</xdr:rowOff>
    </xdr:to>
    <xdr:sp macro="" textlink="">
      <xdr:nvSpPr>
        <xdr:cNvPr id="725" name="円/楕円 724"/>
        <xdr:cNvSpPr/>
      </xdr:nvSpPr>
      <xdr:spPr>
        <a:xfrm>
          <a:off x="12763500" y="1688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171285</xdr:rowOff>
    </xdr:from>
    <xdr:ext cx="534377" cy="259045"/>
    <xdr:sp macro="" textlink="">
      <xdr:nvSpPr>
        <xdr:cNvPr id="726" name="テキスト ボックス 725"/>
        <xdr:cNvSpPr txBox="1"/>
      </xdr:nvSpPr>
      <xdr:spPr>
        <a:xfrm>
          <a:off x="12547111" y="169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050">
              <a:solidFill>
                <a:schemeClr val="dk1"/>
              </a:solidFill>
              <a:effectLst/>
              <a:latin typeface="+mn-lt"/>
              <a:ea typeface="+mn-ea"/>
              <a:cs typeface="+mn-cs"/>
            </a:rPr>
            <a:t>主な構成要素である民生費は、住民一人当たり</a:t>
          </a:r>
          <a:r>
            <a:rPr lang="en-US" altLang="ja-JP" sz="1050">
              <a:solidFill>
                <a:schemeClr val="dk1"/>
              </a:solidFill>
              <a:effectLst/>
              <a:latin typeface="+mn-lt"/>
              <a:ea typeface="+mn-ea"/>
              <a:cs typeface="+mn-cs"/>
            </a:rPr>
            <a:t>144,684</a:t>
          </a:r>
          <a:r>
            <a:rPr lang="ja-JP" altLang="ja-JP" sz="1050">
              <a:solidFill>
                <a:schemeClr val="dk1"/>
              </a:solidFill>
              <a:effectLst/>
              <a:latin typeface="+mn-lt"/>
              <a:ea typeface="+mn-ea"/>
              <a:cs typeface="+mn-cs"/>
            </a:rPr>
            <a:t>円となっており、平成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年度から</a:t>
          </a:r>
          <a:r>
            <a:rPr lang="en-US" altLang="ja-JP" sz="1050">
              <a:solidFill>
                <a:schemeClr val="dk1"/>
              </a:solidFill>
              <a:effectLst/>
              <a:latin typeface="+mn-lt"/>
              <a:ea typeface="+mn-ea"/>
              <a:cs typeface="+mn-cs"/>
            </a:rPr>
            <a:t>28</a:t>
          </a:r>
          <a:r>
            <a:rPr lang="ja-JP" altLang="ja-JP" sz="1050">
              <a:solidFill>
                <a:schemeClr val="dk1"/>
              </a:solidFill>
              <a:effectLst/>
              <a:latin typeface="+mn-lt"/>
              <a:ea typeface="+mn-ea"/>
              <a:cs typeface="+mn-cs"/>
            </a:rPr>
            <a:t>年度にかけて</a:t>
          </a:r>
          <a:r>
            <a:rPr lang="en-US" altLang="ja-JP" sz="1050">
              <a:solidFill>
                <a:schemeClr val="dk1"/>
              </a:solidFill>
              <a:effectLst/>
              <a:latin typeface="+mn-lt"/>
              <a:ea typeface="+mn-ea"/>
              <a:cs typeface="+mn-cs"/>
            </a:rPr>
            <a:t>11.0</a:t>
          </a:r>
          <a:r>
            <a:rPr lang="ja-JP" altLang="ja-JP" sz="1050">
              <a:solidFill>
                <a:schemeClr val="dk1"/>
              </a:solidFill>
              <a:effectLst/>
              <a:latin typeface="+mn-lt"/>
              <a:ea typeface="+mn-ea"/>
              <a:cs typeface="+mn-cs"/>
            </a:rPr>
            <a:t>％増加しています。主な要因として、介護給付費・訓練等給付費等の扶助費の増加や国民健康保険特別会計への赤字補てん的な繰出金の増加や介護保険特別会計への保険給付費に係る繰出金の増加等も要因の一つとなっています。なお、国民健康保険特別会計への赤字補てん的な繰出金については、多摩地区の市町村と比較しても高い水準となっており、民生費が類似団体平均を上回っている要因の一つにもなっています。</a:t>
          </a:r>
          <a:endParaRPr lang="ja-JP" altLang="ja-JP" sz="1050">
            <a:effectLst/>
          </a:endParaRPr>
        </a:p>
        <a:p>
          <a:r>
            <a:rPr lang="ja-JP" altLang="ja-JP" sz="1050">
              <a:solidFill>
                <a:schemeClr val="dk1"/>
              </a:solidFill>
              <a:effectLst/>
              <a:latin typeface="+mn-lt"/>
              <a:ea typeface="+mn-ea"/>
              <a:cs typeface="+mn-cs"/>
            </a:rPr>
            <a:t>　土木費については、住民一人当た</a:t>
          </a:r>
          <a:r>
            <a:rPr lang="ja-JP" altLang="en-US" sz="1050">
              <a:solidFill>
                <a:schemeClr val="dk1"/>
              </a:solidFill>
              <a:effectLst/>
              <a:latin typeface="+mn-lt"/>
              <a:ea typeface="+mn-ea"/>
              <a:cs typeface="+mn-cs"/>
            </a:rPr>
            <a:t>り</a:t>
          </a:r>
          <a:r>
            <a:rPr lang="en-US" altLang="ja-JP" sz="1050">
              <a:solidFill>
                <a:schemeClr val="dk1"/>
              </a:solidFill>
              <a:effectLst/>
              <a:latin typeface="+mn-lt"/>
              <a:ea typeface="+mn-ea"/>
              <a:cs typeface="+mn-cs"/>
            </a:rPr>
            <a:t>73,616</a:t>
          </a:r>
          <a:r>
            <a:rPr lang="ja-JP" altLang="ja-JP" sz="1050">
              <a:solidFill>
                <a:schemeClr val="dk1"/>
              </a:solidFill>
              <a:effectLst/>
              <a:latin typeface="+mn-lt"/>
              <a:ea typeface="+mn-ea"/>
              <a:cs typeface="+mn-cs"/>
            </a:rPr>
            <a:t>円となっており、類似団体平均と比較し高い水準にあります。これは、福生都市計画事業瑞穂町箱根ケ崎駅西土地区画整理事業の実施や殿ヶ谷土地区画整理事業への助成金が主な要因となっており、区画整理完了までは高い水準が続くと考えられます。</a:t>
          </a:r>
          <a:endParaRPr lang="ja-JP" altLang="ja-JP" sz="1050">
            <a:effectLst/>
          </a:endParaRPr>
        </a:p>
        <a:p>
          <a:r>
            <a:rPr lang="ja-JP" altLang="ja-JP" sz="1050">
              <a:solidFill>
                <a:schemeClr val="dk1"/>
              </a:solidFill>
              <a:effectLst/>
              <a:latin typeface="+mn-lt"/>
              <a:ea typeface="+mn-ea"/>
              <a:cs typeface="+mn-cs"/>
            </a:rPr>
            <a:t>　教育費については、住民一人当たり</a:t>
          </a:r>
          <a:r>
            <a:rPr lang="en-US" altLang="ja-JP" sz="1050">
              <a:solidFill>
                <a:schemeClr val="dk1"/>
              </a:solidFill>
              <a:effectLst/>
              <a:latin typeface="+mn-lt"/>
              <a:ea typeface="+mn-ea"/>
              <a:cs typeface="+mn-cs"/>
            </a:rPr>
            <a:t>48,763</a:t>
          </a:r>
          <a:r>
            <a:rPr lang="ja-JP" altLang="ja-JP" sz="1050">
              <a:solidFill>
                <a:schemeClr val="dk1"/>
              </a:solidFill>
              <a:effectLst/>
              <a:latin typeface="+mn-lt"/>
              <a:ea typeface="+mn-ea"/>
              <a:cs typeface="+mn-cs"/>
            </a:rPr>
            <a:t>円となっており、類似団体平均とほぼ同水準となっています。平成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年度が高い水準となっているのは、新郷土資料館（けやき館）の建設工事や小中学校の除湿温度保持機能復旧工事、小中学校の校庭芝生化工事等の大規模な建設事業を実施したことによるものです。</a:t>
          </a:r>
          <a:endParaRPr lang="ja-JP" altLang="ja-JP" sz="105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単年度収支は</a:t>
          </a:r>
          <a:r>
            <a:rPr kumimoji="1" lang="ja-JP" altLang="en-US" sz="1050">
              <a:solidFill>
                <a:schemeClr val="dk1"/>
              </a:solidFill>
              <a:effectLst/>
              <a:latin typeface="+mn-lt"/>
              <a:ea typeface="+mn-ea"/>
              <a:cs typeface="+mn-cs"/>
            </a:rPr>
            <a:t>約</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7,405</a:t>
          </a:r>
          <a:r>
            <a:rPr kumimoji="1" lang="ja-JP" altLang="en-US" sz="1050">
              <a:solidFill>
                <a:schemeClr val="dk1"/>
              </a:solidFill>
              <a:effectLst/>
              <a:latin typeface="+mn-lt"/>
              <a:ea typeface="+mn-ea"/>
              <a:cs typeface="+mn-cs"/>
            </a:rPr>
            <a:t>万円の</a:t>
          </a:r>
          <a:r>
            <a:rPr kumimoji="1" lang="ja-JP" altLang="ja-JP" sz="1050">
              <a:solidFill>
                <a:schemeClr val="dk1"/>
              </a:solidFill>
              <a:effectLst/>
              <a:latin typeface="+mn-lt"/>
              <a:ea typeface="+mn-ea"/>
              <a:cs typeface="+mn-cs"/>
            </a:rPr>
            <a:t>プラス値ですが、財政調整基金積立金が約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3,221</a:t>
          </a:r>
          <a:r>
            <a:rPr kumimoji="1" lang="ja-JP" altLang="ja-JP" sz="1050">
              <a:solidFill>
                <a:schemeClr val="dk1"/>
              </a:solidFill>
              <a:effectLst/>
              <a:latin typeface="+mn-lt"/>
              <a:ea typeface="+mn-ea"/>
              <a:cs typeface="+mn-cs"/>
            </a:rPr>
            <a:t>万円、取崩額が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3,700</a:t>
          </a:r>
          <a:r>
            <a:rPr kumimoji="1" lang="ja-JP" altLang="ja-JP" sz="1050">
              <a:solidFill>
                <a:schemeClr val="dk1"/>
              </a:solidFill>
              <a:effectLst/>
              <a:latin typeface="+mn-lt"/>
              <a:ea typeface="+mn-ea"/>
              <a:cs typeface="+mn-cs"/>
            </a:rPr>
            <a:t>万円、相殺して約</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479</a:t>
          </a:r>
          <a:r>
            <a:rPr kumimoji="1" lang="ja-JP" altLang="ja-JP" sz="1050">
              <a:solidFill>
                <a:schemeClr val="dk1"/>
              </a:solidFill>
              <a:effectLst/>
              <a:latin typeface="+mn-lt"/>
              <a:ea typeface="+mn-ea"/>
              <a:cs typeface="+mn-cs"/>
            </a:rPr>
            <a:t>万円取り崩していることから、実質単年度収支は約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3,074</a:t>
          </a:r>
          <a:r>
            <a:rPr kumimoji="1" lang="ja-JP" altLang="ja-JP" sz="1050">
              <a:solidFill>
                <a:schemeClr val="dk1"/>
              </a:solidFill>
              <a:effectLst/>
              <a:latin typeface="+mn-lt"/>
              <a:ea typeface="+mn-ea"/>
              <a:cs typeface="+mn-cs"/>
            </a:rPr>
            <a:t>万円のマイナスとなりました。財政調整基金については、決算剰余金の</a:t>
          </a:r>
          <a:r>
            <a:rPr kumimoji="1" lang="en-US" altLang="ja-JP" sz="1050">
              <a:solidFill>
                <a:schemeClr val="dk1"/>
              </a:solidFill>
              <a:effectLst/>
              <a:latin typeface="+mn-lt"/>
              <a:ea typeface="+mn-ea"/>
              <a:cs typeface="+mn-cs"/>
            </a:rPr>
            <a:t>1/2</a:t>
          </a:r>
          <a:r>
            <a:rPr kumimoji="1" lang="ja-JP" altLang="ja-JP" sz="1050">
              <a:solidFill>
                <a:schemeClr val="dk1"/>
              </a:solidFill>
              <a:effectLst/>
              <a:latin typeface="+mn-lt"/>
              <a:ea typeface="+mn-ea"/>
              <a:cs typeface="+mn-cs"/>
            </a:rPr>
            <a:t>以上を積立てるとともに、最低水準の取り崩しに努めています。平成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年度決算については、約</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億</a:t>
          </a:r>
          <a:r>
            <a:rPr kumimoji="1" lang="en-US" altLang="ja-JP" sz="1050">
              <a:solidFill>
                <a:schemeClr val="dk1"/>
              </a:solidFill>
              <a:effectLst/>
              <a:latin typeface="+mn-lt"/>
              <a:ea typeface="+mn-ea"/>
              <a:cs typeface="+mn-cs"/>
            </a:rPr>
            <a:t>3,074</a:t>
          </a:r>
          <a:r>
            <a:rPr kumimoji="1" lang="ja-JP" altLang="ja-JP" sz="1050">
              <a:solidFill>
                <a:schemeClr val="dk1"/>
              </a:solidFill>
              <a:effectLst/>
              <a:latin typeface="+mn-lt"/>
              <a:ea typeface="+mn-ea"/>
              <a:cs typeface="+mn-cs"/>
            </a:rPr>
            <a:t>万円取り崩していることから、基金残高が前年度比で減少しています。</a:t>
          </a:r>
          <a:endParaRPr lang="ja-JP" altLang="ja-JP" sz="1050">
            <a:effectLst/>
          </a:endParaRPr>
        </a:p>
        <a:p>
          <a:r>
            <a:rPr kumimoji="1" lang="ja-JP" altLang="ja-JP" sz="1050">
              <a:solidFill>
                <a:schemeClr val="dk1"/>
              </a:solidFill>
              <a:effectLst/>
              <a:latin typeface="+mn-lt"/>
              <a:ea typeface="+mn-ea"/>
              <a:cs typeface="+mn-cs"/>
            </a:rPr>
            <a:t>　今後も財政調整基金残高比率の急激な低下を招くことのないよう、計画的な事業進捗に努めます。</a:t>
          </a:r>
          <a:endParaRPr lang="ja-JP" altLang="ja-JP" sz="1050">
            <a:effectLst/>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東京都瑞穂町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28</a:t>
          </a:r>
          <a:r>
            <a:rPr kumimoji="1" lang="ja-JP" altLang="en-US" sz="1050">
              <a:latin typeface="ＭＳ ゴシック" pitchFamily="49" charset="-128"/>
              <a:ea typeface="ＭＳ ゴシック" pitchFamily="49" charset="-128"/>
            </a:rPr>
            <a:t>年度決算は、一般会計では、三小学童保育クラブ建設工事、都市計画道路</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号線築造工事及び用地取得など、大規模工事等が</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年度に比べ多かったことなどにより、歳出決算額が前年度比約</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3,212</a:t>
          </a:r>
          <a:r>
            <a:rPr kumimoji="1" lang="ja-JP" altLang="en-US" sz="1050">
              <a:latin typeface="ＭＳ ゴシック" pitchFamily="49" charset="-128"/>
              <a:ea typeface="ＭＳ ゴシック" pitchFamily="49" charset="-128"/>
            </a:rPr>
            <a:t>万円の増額となりました。また、歳入決算額においては、一部企業の影響により、法人税割が約</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4,129</a:t>
          </a:r>
          <a:r>
            <a:rPr kumimoji="1" lang="ja-JP" altLang="en-US" sz="1050">
              <a:latin typeface="ＭＳ ゴシック" pitchFamily="49" charset="-128"/>
              <a:ea typeface="ＭＳ ゴシック" pitchFamily="49" charset="-128"/>
            </a:rPr>
            <a:t>万円の減額となった一方、福生都市計画事業瑞穂町箱根ケ崎駅西土地区画整理事業に伴う公共施設建設基金繰入金及び</a:t>
          </a:r>
          <a:r>
            <a:rPr kumimoji="1" lang="ja-JP" altLang="ja-JP" sz="1100">
              <a:solidFill>
                <a:schemeClr val="dk1"/>
              </a:solidFill>
              <a:effectLst/>
              <a:latin typeface="+mn-lt"/>
              <a:ea typeface="+mn-ea"/>
              <a:cs typeface="+mn-cs"/>
            </a:rPr>
            <a:t>福生都市計画事業</a:t>
          </a:r>
          <a:r>
            <a:rPr kumimoji="1" lang="ja-JP" altLang="en-US" sz="1050">
              <a:latin typeface="ＭＳ ゴシック" pitchFamily="49" charset="-128"/>
              <a:ea typeface="ＭＳ ゴシック" pitchFamily="49" charset="-128"/>
            </a:rPr>
            <a:t>箱根ケ崎駅西土地区画整理事業債が増額となったことなどにより、歳入決算額全体では約</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1,400</a:t>
          </a:r>
          <a:r>
            <a:rPr kumimoji="1" lang="ja-JP" altLang="en-US" sz="1050">
              <a:latin typeface="ＭＳ ゴシック" pitchFamily="49" charset="-128"/>
              <a:ea typeface="ＭＳ ゴシック" pitchFamily="49" charset="-128"/>
            </a:rPr>
            <a:t>万円の増額となり、実質収支も約</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7,405</a:t>
          </a:r>
          <a:r>
            <a:rPr kumimoji="1" lang="ja-JP" altLang="en-US" sz="1050">
              <a:latin typeface="ＭＳ ゴシック" pitchFamily="49" charset="-128"/>
              <a:ea typeface="ＭＳ ゴシック" pitchFamily="49" charset="-128"/>
            </a:rPr>
            <a:t>万円の増額となりました。さらに、標準財政規模は前年度比約</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5,604</a:t>
          </a:r>
          <a:r>
            <a:rPr kumimoji="1" lang="ja-JP" altLang="en-US" sz="1050">
              <a:latin typeface="ＭＳ ゴシック" pitchFamily="49" charset="-128"/>
              <a:ea typeface="ＭＳ ゴシック" pitchFamily="49" charset="-128"/>
            </a:rPr>
            <a:t>万円の増となったことも影響し、標準財政規模比は</a:t>
          </a:r>
          <a:r>
            <a:rPr kumimoji="1" lang="en-US" altLang="ja-JP" sz="1050">
              <a:latin typeface="ＭＳ ゴシック" pitchFamily="49" charset="-128"/>
              <a:ea typeface="ＭＳ ゴシック" pitchFamily="49" charset="-128"/>
            </a:rPr>
            <a:t>3.05</a:t>
          </a:r>
          <a:r>
            <a:rPr kumimoji="1" lang="ja-JP" altLang="en-US" sz="1050">
              <a:latin typeface="ＭＳ ゴシック" pitchFamily="49" charset="-128"/>
              <a:ea typeface="ＭＳ ゴシック" pitchFamily="49" charset="-128"/>
            </a:rPr>
            <a:t>ポイントの減となりました。</a:t>
          </a:r>
        </a:p>
        <a:p>
          <a:r>
            <a:rPr kumimoji="1" lang="ja-JP" altLang="en-US" sz="1050">
              <a:latin typeface="ＭＳ ゴシック" pitchFamily="49" charset="-128"/>
              <a:ea typeface="ＭＳ ゴシック" pitchFamily="49" charset="-128"/>
            </a:rPr>
            <a:t>　その他会計についても、黒字決算の状況が続いており、実質収支比率も一定の比率を維持していますが、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に満たない比率となっています。特に、国民健康保険特別会計の赤字補てんを一般会計からの繰出金で補うことにより、黒字決算となっていることは否めません。適正な保険税率を検討するなど、一般会計繰出金に依存しない独立採算の原則による財政運営に努めます。</a:t>
          </a: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50" zoomScaleNormal="5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14403216</v>
      </c>
      <c r="BO4" s="411"/>
      <c r="BP4" s="411"/>
      <c r="BQ4" s="411"/>
      <c r="BR4" s="411"/>
      <c r="BS4" s="411"/>
      <c r="BT4" s="411"/>
      <c r="BU4" s="412"/>
      <c r="BV4" s="410">
        <v>13812385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13845268</v>
      </c>
      <c r="BO5" s="416"/>
      <c r="BP5" s="416"/>
      <c r="BQ5" s="416"/>
      <c r="BR5" s="416"/>
      <c r="BS5" s="416"/>
      <c r="BT5" s="416"/>
      <c r="BU5" s="417"/>
      <c r="BV5" s="415">
        <v>13413146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88.1</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557948</v>
      </c>
      <c r="BO6" s="416"/>
      <c r="BP6" s="416"/>
      <c r="BQ6" s="416"/>
      <c r="BR6" s="416"/>
      <c r="BS6" s="416"/>
      <c r="BT6" s="416"/>
      <c r="BU6" s="417"/>
      <c r="BV6" s="415">
        <v>399239</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90.4</v>
      </c>
      <c r="CU6" s="562"/>
      <c r="CV6" s="562"/>
      <c r="CW6" s="562"/>
      <c r="CX6" s="562"/>
      <c r="CY6" s="562"/>
      <c r="CZ6" s="562"/>
      <c r="DA6" s="563"/>
      <c r="DB6" s="561">
        <v>88.1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52884</v>
      </c>
      <c r="BO7" s="416"/>
      <c r="BP7" s="416"/>
      <c r="BQ7" s="416"/>
      <c r="BR7" s="416"/>
      <c r="BS7" s="416"/>
      <c r="BT7" s="416"/>
      <c r="BU7" s="417"/>
      <c r="BV7" s="415">
        <v>68223</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7216026</v>
      </c>
      <c r="CU7" s="416"/>
      <c r="CV7" s="416"/>
      <c r="CW7" s="416"/>
      <c r="CX7" s="416"/>
      <c r="CY7" s="416"/>
      <c r="CZ7" s="416"/>
      <c r="DA7" s="417"/>
      <c r="DB7" s="415">
        <v>6959984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79</v>
      </c>
      <c r="AV8" s="473"/>
      <c r="AW8" s="473"/>
      <c r="AX8" s="473"/>
      <c r="AY8" s="395" t="s">
        <v>95</v>
      </c>
      <c r="AZ8" s="396"/>
      <c r="BA8" s="396"/>
      <c r="BB8" s="396"/>
      <c r="BC8" s="396"/>
      <c r="BD8" s="396"/>
      <c r="BE8" s="396"/>
      <c r="BF8" s="396"/>
      <c r="BG8" s="396"/>
      <c r="BH8" s="396"/>
      <c r="BI8" s="396"/>
      <c r="BJ8" s="396"/>
      <c r="BK8" s="396"/>
      <c r="BL8" s="396"/>
      <c r="BM8" s="397"/>
      <c r="BN8" s="415">
        <v>505064</v>
      </c>
      <c r="BO8" s="416"/>
      <c r="BP8" s="416"/>
      <c r="BQ8" s="416"/>
      <c r="BR8" s="416"/>
      <c r="BS8" s="416"/>
      <c r="BT8" s="416"/>
      <c r="BU8" s="417"/>
      <c r="BV8" s="415">
        <v>331016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1.02</v>
      </c>
      <c r="CU8" s="525"/>
      <c r="CV8" s="525"/>
      <c r="CW8" s="525"/>
      <c r="CX8" s="525"/>
      <c r="CY8" s="525"/>
      <c r="CZ8" s="525"/>
      <c r="DA8" s="526"/>
      <c r="DB8" s="524">
        <v>1</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33445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174048</v>
      </c>
      <c r="BO9" s="416"/>
      <c r="BP9" s="416"/>
      <c r="BQ9" s="416"/>
      <c r="BR9" s="416"/>
      <c r="BS9" s="416"/>
      <c r="BT9" s="416"/>
      <c r="BU9" s="417"/>
      <c r="BV9" s="415">
        <v>8577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5.6</v>
      </c>
      <c r="CU9" s="386"/>
      <c r="CV9" s="386"/>
      <c r="CW9" s="386"/>
      <c r="CX9" s="386"/>
      <c r="CY9" s="386"/>
      <c r="CZ9" s="386"/>
      <c r="DA9" s="387"/>
      <c r="DB9" s="385">
        <v>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33497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132213</v>
      </c>
      <c r="BO10" s="416"/>
      <c r="BP10" s="416"/>
      <c r="BQ10" s="416"/>
      <c r="BR10" s="416"/>
      <c r="BS10" s="416"/>
      <c r="BT10" s="416"/>
      <c r="BU10" s="417"/>
      <c r="BV10" s="415">
        <v>143289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33716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437000</v>
      </c>
      <c r="BO12" s="416"/>
      <c r="BP12" s="416"/>
      <c r="BQ12" s="416"/>
      <c r="BR12" s="416"/>
      <c r="BS12" s="416"/>
      <c r="BT12" s="416"/>
      <c r="BU12" s="417"/>
      <c r="BV12" s="415">
        <v>265000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33041</v>
      </c>
      <c r="S13" s="517"/>
      <c r="T13" s="517"/>
      <c r="U13" s="517"/>
      <c r="V13" s="518"/>
      <c r="W13" s="504" t="s">
        <v>124</v>
      </c>
      <c r="X13" s="428"/>
      <c r="Y13" s="428"/>
      <c r="Z13" s="428"/>
      <c r="AA13" s="428"/>
      <c r="AB13" s="429"/>
      <c r="AC13" s="391">
        <v>300</v>
      </c>
      <c r="AD13" s="392"/>
      <c r="AE13" s="392"/>
      <c r="AF13" s="392"/>
      <c r="AG13" s="393"/>
      <c r="AH13" s="391">
        <v>322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-130739</v>
      </c>
      <c r="BO13" s="416"/>
      <c r="BP13" s="416"/>
      <c r="BQ13" s="416"/>
      <c r="BR13" s="416"/>
      <c r="BS13" s="416"/>
      <c r="BT13" s="416"/>
      <c r="BU13" s="417"/>
      <c r="BV13" s="415">
        <v>-113134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-0.3</v>
      </c>
      <c r="CU13" s="386"/>
      <c r="CV13" s="386"/>
      <c r="CW13" s="386"/>
      <c r="CX13" s="386"/>
      <c r="CY13" s="386"/>
      <c r="CZ13" s="386"/>
      <c r="DA13" s="387"/>
      <c r="DB13" s="385">
        <v>-0.9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33905</v>
      </c>
      <c r="S14" s="517"/>
      <c r="T14" s="517"/>
      <c r="U14" s="517"/>
      <c r="V14" s="518"/>
      <c r="W14" s="519"/>
      <c r="X14" s="431"/>
      <c r="Y14" s="431"/>
      <c r="Z14" s="431"/>
      <c r="AA14" s="431"/>
      <c r="AB14" s="432"/>
      <c r="AC14" s="509">
        <v>2.1</v>
      </c>
      <c r="AD14" s="510"/>
      <c r="AE14" s="510"/>
      <c r="AF14" s="510"/>
      <c r="AG14" s="511"/>
      <c r="AH14" s="509">
        <v>2.1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33268</v>
      </c>
      <c r="S15" s="517"/>
      <c r="T15" s="517"/>
      <c r="U15" s="517"/>
      <c r="V15" s="518"/>
      <c r="W15" s="504" t="s">
        <v>131</v>
      </c>
      <c r="X15" s="428"/>
      <c r="Y15" s="428"/>
      <c r="Z15" s="428"/>
      <c r="AA15" s="428"/>
      <c r="AB15" s="429"/>
      <c r="AC15" s="391">
        <v>4669</v>
      </c>
      <c r="AD15" s="392"/>
      <c r="AE15" s="392"/>
      <c r="AF15" s="392"/>
      <c r="AG15" s="393"/>
      <c r="AH15" s="391">
        <v>5014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5604678</v>
      </c>
      <c r="BO15" s="411"/>
      <c r="BP15" s="411"/>
      <c r="BQ15" s="411"/>
      <c r="BR15" s="411"/>
      <c r="BS15" s="411"/>
      <c r="BT15" s="411"/>
      <c r="BU15" s="412"/>
      <c r="BV15" s="410">
        <v>5408921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32.1</v>
      </c>
      <c r="AD16" s="510"/>
      <c r="AE16" s="510"/>
      <c r="AF16" s="510"/>
      <c r="AG16" s="511"/>
      <c r="AH16" s="509">
        <v>32.6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5318044</v>
      </c>
      <c r="BO16" s="416"/>
      <c r="BP16" s="416"/>
      <c r="BQ16" s="416"/>
      <c r="BR16" s="416"/>
      <c r="BS16" s="416"/>
      <c r="BT16" s="416"/>
      <c r="BU16" s="417"/>
      <c r="BV16" s="415">
        <v>5313199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9577</v>
      </c>
      <c r="AD17" s="392"/>
      <c r="AE17" s="392"/>
      <c r="AF17" s="392"/>
      <c r="AG17" s="393"/>
      <c r="AH17" s="391">
        <v>10034</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7216026</v>
      </c>
      <c r="BO17" s="416"/>
      <c r="BP17" s="416"/>
      <c r="BQ17" s="416"/>
      <c r="BR17" s="416"/>
      <c r="BS17" s="416"/>
      <c r="BT17" s="416"/>
      <c r="BU17" s="417"/>
      <c r="BV17" s="415">
        <v>6959984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16.850000000000001</v>
      </c>
      <c r="M18" s="480"/>
      <c r="N18" s="480"/>
      <c r="O18" s="480"/>
      <c r="P18" s="480"/>
      <c r="Q18" s="480"/>
      <c r="R18" s="481"/>
      <c r="S18" s="481"/>
      <c r="T18" s="481"/>
      <c r="U18" s="481"/>
      <c r="V18" s="482"/>
      <c r="W18" s="496"/>
      <c r="X18" s="497"/>
      <c r="Y18" s="497"/>
      <c r="Z18" s="497"/>
      <c r="AA18" s="497"/>
      <c r="AB18" s="505"/>
      <c r="AC18" s="379">
        <v>65.8</v>
      </c>
      <c r="AD18" s="380"/>
      <c r="AE18" s="380"/>
      <c r="AF18" s="380"/>
      <c r="AG18" s="483"/>
      <c r="AH18" s="379">
        <v>65.3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7116507</v>
      </c>
      <c r="BO18" s="416"/>
      <c r="BP18" s="416"/>
      <c r="BQ18" s="416"/>
      <c r="BR18" s="416"/>
      <c r="BS18" s="416"/>
      <c r="BT18" s="416"/>
      <c r="BU18" s="417"/>
      <c r="BV18" s="415">
        <v>7071959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1985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9849864</v>
      </c>
      <c r="BO19" s="416"/>
      <c r="BP19" s="416"/>
      <c r="BQ19" s="416"/>
      <c r="BR19" s="416"/>
      <c r="BS19" s="416"/>
      <c r="BT19" s="416"/>
      <c r="BU19" s="417"/>
      <c r="BV19" s="415">
        <v>9761874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13192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5817587</v>
      </c>
      <c r="BO23" s="416"/>
      <c r="BP23" s="416"/>
      <c r="BQ23" s="416"/>
      <c r="BR23" s="416"/>
      <c r="BS23" s="416"/>
      <c r="BT23" s="416"/>
      <c r="BU23" s="417"/>
      <c r="BV23" s="415">
        <v>5723851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7630</v>
      </c>
      <c r="R24" s="392"/>
      <c r="S24" s="392"/>
      <c r="T24" s="392"/>
      <c r="U24" s="392"/>
      <c r="V24" s="393"/>
      <c r="W24" s="457"/>
      <c r="X24" s="448"/>
      <c r="Y24" s="449"/>
      <c r="Z24" s="388" t="s">
        <v>155</v>
      </c>
      <c r="AA24" s="389"/>
      <c r="AB24" s="389"/>
      <c r="AC24" s="389"/>
      <c r="AD24" s="389"/>
      <c r="AE24" s="389"/>
      <c r="AF24" s="389"/>
      <c r="AG24" s="390"/>
      <c r="AH24" s="391">
        <v>192</v>
      </c>
      <c r="AI24" s="392"/>
      <c r="AJ24" s="392"/>
      <c r="AK24" s="392"/>
      <c r="AL24" s="393"/>
      <c r="AM24" s="391">
        <v>629184</v>
      </c>
      <c r="AN24" s="392"/>
      <c r="AO24" s="392"/>
      <c r="AP24" s="392"/>
      <c r="AQ24" s="392"/>
      <c r="AR24" s="393"/>
      <c r="AS24" s="391">
        <v>3277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2244950</v>
      </c>
      <c r="BO24" s="416"/>
      <c r="BP24" s="416"/>
      <c r="BQ24" s="416"/>
      <c r="BR24" s="416"/>
      <c r="BS24" s="416"/>
      <c r="BT24" s="416"/>
      <c r="BU24" s="417"/>
      <c r="BV24" s="415">
        <v>2548871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6660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7609403</v>
      </c>
      <c r="BO25" s="411"/>
      <c r="BP25" s="411"/>
      <c r="BQ25" s="411"/>
      <c r="BR25" s="411"/>
      <c r="BS25" s="411"/>
      <c r="BT25" s="411"/>
      <c r="BU25" s="412"/>
      <c r="BV25" s="410">
        <v>4841129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6370</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4200</v>
      </c>
      <c r="R27" s="392"/>
      <c r="S27" s="392"/>
      <c r="T27" s="392"/>
      <c r="U27" s="392"/>
      <c r="V27" s="393"/>
      <c r="W27" s="457"/>
      <c r="X27" s="448"/>
      <c r="Y27" s="449"/>
      <c r="Z27" s="388" t="s">
        <v>165</v>
      </c>
      <c r="AA27" s="389"/>
      <c r="AB27" s="389"/>
      <c r="AC27" s="389"/>
      <c r="AD27" s="389"/>
      <c r="AE27" s="389"/>
      <c r="AF27" s="389"/>
      <c r="AG27" s="390"/>
      <c r="AH27" s="391">
        <v>2</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t="s">
        <v>122</v>
      </c>
      <c r="BO27" s="419"/>
      <c r="BP27" s="419"/>
      <c r="BQ27" s="419"/>
      <c r="BR27" s="419"/>
      <c r="BS27" s="419"/>
      <c r="BT27" s="419"/>
      <c r="BU27" s="420"/>
      <c r="BV27" s="418" t="s">
        <v>122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3600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2468013</v>
      </c>
      <c r="BO28" s="411"/>
      <c r="BP28" s="411"/>
      <c r="BQ28" s="411"/>
      <c r="BR28" s="411"/>
      <c r="BS28" s="411"/>
      <c r="BT28" s="411"/>
      <c r="BU28" s="412"/>
      <c r="BV28" s="410">
        <v>2772800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14</v>
      </c>
      <c r="M29" s="392"/>
      <c r="N29" s="392"/>
      <c r="O29" s="392"/>
      <c r="P29" s="393"/>
      <c r="Q29" s="391">
        <v>3400</v>
      </c>
      <c r="R29" s="392"/>
      <c r="S29" s="392"/>
      <c r="T29" s="392"/>
      <c r="U29" s="392"/>
      <c r="V29" s="393"/>
      <c r="W29" s="458"/>
      <c r="X29" s="459"/>
      <c r="Y29" s="460"/>
      <c r="Z29" s="388" t="s">
        <v>172</v>
      </c>
      <c r="AA29" s="389"/>
      <c r="AB29" s="389"/>
      <c r="AC29" s="389"/>
      <c r="AD29" s="389"/>
      <c r="AE29" s="389"/>
      <c r="AF29" s="389"/>
      <c r="AG29" s="390"/>
      <c r="AH29" s="391">
        <v>194</v>
      </c>
      <c r="AI29" s="392"/>
      <c r="AJ29" s="392"/>
      <c r="AK29" s="392"/>
      <c r="AL29" s="393"/>
      <c r="AM29" s="391">
        <v>638396</v>
      </c>
      <c r="AN29" s="392"/>
      <c r="AO29" s="392"/>
      <c r="AP29" s="392"/>
      <c r="AQ29" s="392"/>
      <c r="AR29" s="393"/>
      <c r="AS29" s="391">
        <v>3291</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129524</v>
      </c>
      <c r="BO29" s="416"/>
      <c r="BP29" s="416"/>
      <c r="BQ29" s="416"/>
      <c r="BR29" s="416"/>
      <c r="BS29" s="416"/>
      <c r="BT29" s="416"/>
      <c r="BU29" s="417"/>
      <c r="BV29" s="415">
        <v>129459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4973857</v>
      </c>
      <c r="BO30" s="419"/>
      <c r="BP30" s="419"/>
      <c r="BQ30" s="419"/>
      <c r="BR30" s="419"/>
      <c r="BS30" s="419"/>
      <c r="BT30" s="419"/>
      <c r="BU30" s="420"/>
      <c r="BV30" s="418">
        <v>5181969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瑞穂町国民健康保険特別会計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瑞穂町下水道事業特別会計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福生病院組合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福生都市計画瑞穂町箱根ケ崎駅西土地区画整理事業特別会計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瑞穂町介護保険特別会計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東京都後期高齢者医療広域連合（一般会計）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瑞穂町後期高齢者医療特別会計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東京都後期高齢者医療広域連合（後期高齢者医療特別会計）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東京たま広域資源循環組合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瑞穂斎場組合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西多摩衛生組合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羽村・瑞穂地区学校給食組合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東京市町村総合事務組合（一般会計）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15</v>
      </c>
      <c r="BX42" s="375"/>
      <c r="BY42" s="374" t="str">
        <f>IF('各会計、関係団体の財政状況及び健全化判断比率'!B76="","",'各会計、関係団体の財政状況及び健全化判断比率'!B76)</f>
        <v>東京市町村総合事務組合（東京都市町村民交通災害共済事業）</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16</v>
      </c>
      <c r="BX43" s="375"/>
      <c r="BY43" s="374" t="str">
        <f>IF('各会計、関係団体の財政状況及び健全化判断比率'!B77="","",'各会計、関係団体の財政状況及び健全化判断比率'!B77)</f>
        <v>東京都市町村議会議員公務災害補償等組合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6.53</v>
      </c>
      <c r="G34" s="33">
        <v>5.24</v>
      </c>
      <c r="H34" s="33">
        <v>3.95</v>
      </c>
      <c r="I34" s="33">
        <v>3.71</v>
      </c>
      <c r="J34" s="34">
        <v>6.76</v>
      </c>
      <c r="K34" s="22"/>
      <c r="L34" s="22"/>
      <c r="M34" s="22"/>
      <c r="N34" s="22"/>
      <c r="O34" s="22"/>
      <c r="P34" s="22"/>
    </row>
    <row r="35" spans="1:16" ht="39" customHeight="1" x14ac:dyDescent="0.15">
      <c r="A35" s="22"/>
      <c r="B35" s="35"/>
      <c r="C35" s="1178" t="s">
        <v>527</v>
      </c>
      <c r="D35" s="1179"/>
      <c r="E35" s="1180"/>
      <c r="F35" s="36">
        <v>0.8</v>
      </c>
      <c r="G35" s="37">
        <v>1.33</v>
      </c>
      <c r="H35" s="37">
        <v>1.04</v>
      </c>
      <c r="I35" s="37">
        <v>0.39</v>
      </c>
      <c r="J35" s="38">
        <v>0.82</v>
      </c>
      <c r="K35" s="22"/>
      <c r="L35" s="22"/>
      <c r="M35" s="22"/>
      <c r="N35" s="22"/>
      <c r="O35" s="22"/>
      <c r="P35" s="22"/>
    </row>
    <row r="36" spans="1:16" ht="39" customHeight="1" x14ac:dyDescent="0.15">
      <c r="A36" s="22"/>
      <c r="B36" s="35"/>
      <c r="C36" s="1178" t="s">
        <v>528</v>
      </c>
      <c r="D36" s="1179"/>
      <c r="E36" s="1180"/>
      <c r="F36" s="36">
        <v>0.43</v>
      </c>
      <c r="G36" s="37">
        <v>0.34</v>
      </c>
      <c r="H36" s="37">
        <v>0.04</v>
      </c>
      <c r="I36" s="37">
        <v>0.4</v>
      </c>
      <c r="J36" s="38">
        <v>0.79</v>
      </c>
      <c r="K36" s="22"/>
      <c r="L36" s="22"/>
      <c r="M36" s="22"/>
      <c r="N36" s="22"/>
      <c r="O36" s="22"/>
      <c r="P36" s="22"/>
    </row>
    <row r="37" spans="1:16" ht="39" customHeight="1" x14ac:dyDescent="0.15">
      <c r="A37" s="22"/>
      <c r="B37" s="35"/>
      <c r="C37" s="1178" t="s">
        <v>529</v>
      </c>
      <c r="D37" s="1179"/>
      <c r="E37" s="1180"/>
      <c r="F37" s="36">
        <v>0.23</v>
      </c>
      <c r="G37" s="37">
        <v>0.2</v>
      </c>
      <c r="H37" s="37">
        <v>0.27</v>
      </c>
      <c r="I37" s="37">
        <v>0.37</v>
      </c>
      <c r="J37" s="38">
        <v>0.28999999999999998</v>
      </c>
      <c r="K37" s="22"/>
      <c r="L37" s="22"/>
      <c r="M37" s="22"/>
      <c r="N37" s="22"/>
      <c r="O37" s="22"/>
      <c r="P37" s="22"/>
    </row>
    <row r="38" spans="1:16" ht="39" customHeight="1" x14ac:dyDescent="0.15">
      <c r="A38" s="22"/>
      <c r="B38" s="35"/>
      <c r="C38" s="1178" t="s">
        <v>530</v>
      </c>
      <c r="D38" s="1179"/>
      <c r="E38" s="1180"/>
      <c r="F38" s="36">
        <v>0.78</v>
      </c>
      <c r="G38" s="37">
        <v>0.23</v>
      </c>
      <c r="H38" s="37">
        <v>0.8</v>
      </c>
      <c r="I38" s="37">
        <v>1.03</v>
      </c>
      <c r="J38" s="38">
        <v>0.23</v>
      </c>
      <c r="K38" s="22"/>
      <c r="L38" s="22"/>
      <c r="M38" s="22"/>
      <c r="N38" s="22"/>
      <c r="O38" s="22"/>
      <c r="P38" s="22"/>
    </row>
    <row r="39" spans="1:16" ht="39" customHeight="1" x14ac:dyDescent="0.15">
      <c r="A39" s="22"/>
      <c r="B39" s="35"/>
      <c r="C39" s="1178" t="s">
        <v>531</v>
      </c>
      <c r="D39" s="1179"/>
      <c r="E39" s="1180"/>
      <c r="F39" s="36">
        <v>7.0000000000000007E-2</v>
      </c>
      <c r="G39" s="37">
        <v>0.06</v>
      </c>
      <c r="H39" s="37">
        <v>0.09</v>
      </c>
      <c r="I39" s="37">
        <v>0.18</v>
      </c>
      <c r="J39" s="38">
        <v>0.12</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438</v>
      </c>
      <c r="L45" s="60">
        <v>474</v>
      </c>
      <c r="M45" s="60">
        <v>486</v>
      </c>
      <c r="N45" s="60">
        <v>519</v>
      </c>
      <c r="O45" s="61">
        <v>548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256</v>
      </c>
      <c r="L48" s="64">
        <v>219</v>
      </c>
      <c r="M48" s="64">
        <v>195</v>
      </c>
      <c r="N48" s="64">
        <v>195</v>
      </c>
      <c r="O48" s="65">
        <v>188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262</v>
      </c>
      <c r="L49" s="64">
        <v>172</v>
      </c>
      <c r="M49" s="64">
        <v>115</v>
      </c>
      <c r="N49" s="64">
        <v>119</v>
      </c>
      <c r="O49" s="65">
        <v>126</v>
      </c>
      <c r="P49" s="48"/>
      <c r="Q49" s="48"/>
      <c r="R49" s="48"/>
      <c r="S49" s="48"/>
      <c r="T49" s="48"/>
      <c r="U49" s="48"/>
    </row>
    <row r="50" spans="1:21" ht="30.75" customHeight="1" x14ac:dyDescent="0.15">
      <c r="A50" s="48"/>
      <c r="B50" s="1196"/>
      <c r="C50" s="1197"/>
      <c r="D50" s="62"/>
      <c r="E50" s="1188" t="s">
        <v>17</v>
      </c>
      <c r="F50" s="1188"/>
      <c r="G50" s="1188"/>
      <c r="H50" s="1188"/>
      <c r="I50" s="1188"/>
      <c r="J50" s="1189"/>
      <c r="K50" s="63">
        <v>3</v>
      </c>
      <c r="L50" s="64">
        <v>2</v>
      </c>
      <c r="M50" s="64">
        <v>2</v>
      </c>
      <c r="N50" s="64">
        <v>2</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980</v>
      </c>
      <c r="L52" s="64">
        <v>938</v>
      </c>
      <c r="M52" s="64">
        <v>910</v>
      </c>
      <c r="N52" s="64">
        <v>819</v>
      </c>
      <c r="O52" s="65">
        <v>822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v>
      </c>
      <c r="L53" s="69">
        <v>-71</v>
      </c>
      <c r="M53" s="69">
        <v>-112</v>
      </c>
      <c r="N53" s="69">
        <v>16</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5990</v>
      </c>
      <c r="J41" s="83">
        <v>6104</v>
      </c>
      <c r="K41" s="83">
        <v>5864</v>
      </c>
      <c r="L41" s="83">
        <v>5724</v>
      </c>
      <c r="M41" s="84">
        <v>5818</v>
      </c>
    </row>
    <row r="42" spans="2:13" ht="27.75" customHeight="1" x14ac:dyDescent="0.15">
      <c r="B42" s="1204"/>
      <c r="C42" s="1205"/>
      <c r="D42" s="85"/>
      <c r="E42" s="1208" t="s">
        <v>26</v>
      </c>
      <c r="F42" s="1208"/>
      <c r="G42" s="1208"/>
      <c r="H42" s="1209"/>
      <c r="I42" s="86">
        <v>705</v>
      </c>
      <c r="J42" s="87">
        <v>705</v>
      </c>
      <c r="K42" s="87">
        <v>889</v>
      </c>
      <c r="L42" s="87">
        <v>778</v>
      </c>
      <c r="M42" s="88">
        <v>669</v>
      </c>
    </row>
    <row r="43" spans="2:13" ht="27.75" customHeight="1" x14ac:dyDescent="0.15">
      <c r="B43" s="1204"/>
      <c r="C43" s="1205"/>
      <c r="D43" s="85"/>
      <c r="E43" s="1208" t="s">
        <v>27</v>
      </c>
      <c r="F43" s="1208"/>
      <c r="G43" s="1208"/>
      <c r="H43" s="1209"/>
      <c r="I43" s="86">
        <v>2053</v>
      </c>
      <c r="J43" s="87">
        <v>1982</v>
      </c>
      <c r="K43" s="87">
        <v>1883</v>
      </c>
      <c r="L43" s="87">
        <v>1831</v>
      </c>
      <c r="M43" s="88">
        <v>1816</v>
      </c>
    </row>
    <row r="44" spans="2:13" ht="27.75" customHeight="1" x14ac:dyDescent="0.15">
      <c r="B44" s="1204"/>
      <c r="C44" s="1205"/>
      <c r="D44" s="85"/>
      <c r="E44" s="1208" t="s">
        <v>28</v>
      </c>
      <c r="F44" s="1208"/>
      <c r="G44" s="1208"/>
      <c r="H44" s="1209"/>
      <c r="I44" s="86">
        <v>1625</v>
      </c>
      <c r="J44" s="87">
        <v>1568</v>
      </c>
      <c r="K44" s="87">
        <v>1518</v>
      </c>
      <c r="L44" s="87">
        <v>1573</v>
      </c>
      <c r="M44" s="88">
        <v>1519</v>
      </c>
    </row>
    <row r="45" spans="2:13" ht="27.75" customHeight="1" x14ac:dyDescent="0.15">
      <c r="B45" s="1204"/>
      <c r="C45" s="1205"/>
      <c r="D45" s="85"/>
      <c r="E45" s="1208" t="s">
        <v>29</v>
      </c>
      <c r="F45" s="1208"/>
      <c r="G45" s="1208"/>
      <c r="H45" s="1209"/>
      <c r="I45" s="86">
        <v>1789</v>
      </c>
      <c r="J45" s="87">
        <v>1740</v>
      </c>
      <c r="K45" s="87">
        <v>1711</v>
      </c>
      <c r="L45" s="87">
        <v>1649</v>
      </c>
      <c r="M45" s="88">
        <v>1630</v>
      </c>
    </row>
    <row r="46" spans="2:13" ht="27.75" customHeight="1" x14ac:dyDescent="0.15">
      <c r="B46" s="1204"/>
      <c r="C46" s="1205"/>
      <c r="D46" s="89"/>
      <c r="E46" s="1208" t="s">
        <v>30</v>
      </c>
      <c r="F46" s="1208"/>
      <c r="G46" s="1208"/>
      <c r="H46" s="1209"/>
      <c r="I46" s="86" t="s">
        <v>478</v>
      </c>
      <c r="J46" s="87" t="s">
        <v>478</v>
      </c>
      <c r="K46" s="87" t="s">
        <v>478</v>
      </c>
      <c r="L46" s="87" t="s">
        <v>478</v>
      </c>
      <c r="M46" s="88" t="s">
        <v>478</v>
      </c>
    </row>
    <row r="47" spans="2:13" ht="27.75" customHeight="1" x14ac:dyDescent="0.15">
      <c r="B47" s="1204"/>
      <c r="C47" s="1205"/>
      <c r="D47" s="90"/>
      <c r="E47" s="1218" t="s">
        <v>31</v>
      </c>
      <c r="F47" s="1219"/>
      <c r="G47" s="1219"/>
      <c r="H47" s="1220"/>
      <c r="I47" s="86" t="s">
        <v>478</v>
      </c>
      <c r="J47" s="87" t="s">
        <v>478</v>
      </c>
      <c r="K47" s="87" t="s">
        <v>478</v>
      </c>
      <c r="L47" s="87" t="s">
        <v>478</v>
      </c>
      <c r="M47" s="88" t="s">
        <v>478</v>
      </c>
    </row>
    <row r="48" spans="2:13" ht="27.75" customHeight="1" x14ac:dyDescent="0.15">
      <c r="B48" s="1204"/>
      <c r="C48" s="1205"/>
      <c r="D48" s="85"/>
      <c r="E48" s="1208" t="s">
        <v>32</v>
      </c>
      <c r="F48" s="1208"/>
      <c r="G48" s="1208"/>
      <c r="H48" s="1209"/>
      <c r="I48" s="86" t="s">
        <v>478</v>
      </c>
      <c r="J48" s="87" t="s">
        <v>478</v>
      </c>
      <c r="K48" s="87" t="s">
        <v>478</v>
      </c>
      <c r="L48" s="87" t="s">
        <v>478</v>
      </c>
      <c r="M48" s="88" t="s">
        <v>478</v>
      </c>
    </row>
    <row r="49" spans="2:13" ht="27.75" customHeight="1" x14ac:dyDescent="0.15">
      <c r="B49" s="1206"/>
      <c r="C49" s="1207"/>
      <c r="D49" s="85"/>
      <c r="E49" s="1208" t="s">
        <v>33</v>
      </c>
      <c r="F49" s="1208"/>
      <c r="G49" s="1208"/>
      <c r="H49" s="1209"/>
      <c r="I49" s="86" t="s">
        <v>478</v>
      </c>
      <c r="J49" s="87" t="s">
        <v>478</v>
      </c>
      <c r="K49" s="87" t="s">
        <v>478</v>
      </c>
      <c r="L49" s="87" t="s">
        <v>478</v>
      </c>
      <c r="M49" s="88" t="s">
        <v>478</v>
      </c>
    </row>
    <row r="50" spans="2:13" ht="27.75" customHeight="1" x14ac:dyDescent="0.15">
      <c r="B50" s="1202" t="s">
        <v>34</v>
      </c>
      <c r="C50" s="1203"/>
      <c r="D50" s="91"/>
      <c r="E50" s="1208" t="s">
        <v>35</v>
      </c>
      <c r="F50" s="1208"/>
      <c r="G50" s="1208"/>
      <c r="H50" s="1209"/>
      <c r="I50" s="86">
        <v>9288</v>
      </c>
      <c r="J50" s="87">
        <v>8353</v>
      </c>
      <c r="K50" s="87">
        <v>7858</v>
      </c>
      <c r="L50" s="87">
        <v>7675</v>
      </c>
      <c r="M50" s="88">
        <v>7222</v>
      </c>
    </row>
    <row r="51" spans="2:13" ht="27.75" customHeight="1" x14ac:dyDescent="0.15">
      <c r="B51" s="1204"/>
      <c r="C51" s="1205"/>
      <c r="D51" s="85"/>
      <c r="E51" s="1208" t="s">
        <v>36</v>
      </c>
      <c r="F51" s="1208"/>
      <c r="G51" s="1208"/>
      <c r="H51" s="1209"/>
      <c r="I51" s="86">
        <v>3490</v>
      </c>
      <c r="J51" s="87">
        <v>3560</v>
      </c>
      <c r="K51" s="87">
        <v>3238</v>
      </c>
      <c r="L51" s="87">
        <v>3212</v>
      </c>
      <c r="M51" s="88">
        <v>3288</v>
      </c>
    </row>
    <row r="52" spans="2:13" ht="27.75" customHeight="1" x14ac:dyDescent="0.15">
      <c r="B52" s="1206"/>
      <c r="C52" s="1207"/>
      <c r="D52" s="85"/>
      <c r="E52" s="1208" t="s">
        <v>37</v>
      </c>
      <c r="F52" s="1208"/>
      <c r="G52" s="1208"/>
      <c r="H52" s="1209"/>
      <c r="I52" s="86">
        <v>6585</v>
      </c>
      <c r="J52" s="87">
        <v>6362</v>
      </c>
      <c r="K52" s="87">
        <v>5925</v>
      </c>
      <c r="L52" s="87">
        <v>5525</v>
      </c>
      <c r="M52" s="88">
        <v>5095</v>
      </c>
    </row>
    <row r="53" spans="2:13" ht="27.75" customHeight="1" thickBot="1" x14ac:dyDescent="0.2">
      <c r="B53" s="1210" t="s">
        <v>38</v>
      </c>
      <c r="C53" s="1211"/>
      <c r="D53" s="92"/>
      <c r="E53" s="1212" t="s">
        <v>39</v>
      </c>
      <c r="F53" s="1212"/>
      <c r="G53" s="1212"/>
      <c r="H53" s="1213"/>
      <c r="I53" s="93">
        <v>-7200</v>
      </c>
      <c r="J53" s="94">
        <v>-6174</v>
      </c>
      <c r="K53" s="94">
        <v>-5156</v>
      </c>
      <c r="L53" s="94">
        <v>-4858</v>
      </c>
      <c r="M53" s="95">
        <v>-4154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G16" zoomScale="90" zoomScaleNormal="9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5" t="s">
        <v>561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4"/>
      <c r="H50" s="1245"/>
      <c r="I50" s="1245"/>
      <c r="J50" s="1246"/>
      <c r="K50" s="356" t="s">
        <v>517</v>
      </c>
      <c r="L50" s="356" t="s">
        <v>518</v>
      </c>
      <c r="M50" s="356" t="s">
        <v>519</v>
      </c>
      <c r="N50" s="356" t="s">
        <v>520</v>
      </c>
      <c r="O50" s="356" t="s">
        <v>521</v>
      </c>
    </row>
    <row r="51" spans="1:17" x14ac:dyDescent="0.15">
      <c r="B51" s="250"/>
      <c r="C51" s="246"/>
      <c r="D51" s="246"/>
      <c r="E51" s="246"/>
      <c r="F51" s="246"/>
      <c r="G51" s="1247" t="s">
        <v>555</v>
      </c>
      <c r="H51" s="1248"/>
      <c r="I51" s="1253" t="s">
        <v>556</v>
      </c>
      <c r="J51" s="1253"/>
      <c r="K51" s="1256"/>
      <c r="L51" s="1256"/>
      <c r="M51" s="1256"/>
      <c r="N51" s="1221"/>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562</v>
      </c>
      <c r="J53" s="1233"/>
      <c r="K53" s="1255"/>
      <c r="L53" s="1255"/>
      <c r="M53" s="1255"/>
      <c r="N53" s="1225">
        <v>46.4</v>
      </c>
      <c r="O53" s="1225">
        <v>48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556</v>
      </c>
      <c r="J55" s="1233"/>
      <c r="K55" s="1256"/>
      <c r="L55" s="1256"/>
      <c r="M55" s="1256"/>
      <c r="N55" s="1221">
        <v>13</v>
      </c>
      <c r="O55" s="1221">
        <v>21</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562</v>
      </c>
      <c r="J57" s="1223"/>
      <c r="K57" s="1255"/>
      <c r="L57" s="1255"/>
      <c r="M57" s="1255"/>
      <c r="N57" s="1225">
        <v>53.4</v>
      </c>
      <c r="O57" s="1225">
        <v>53.4</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x14ac:dyDescent="0.15">
      <c r="B65" s="250"/>
      <c r="C65" s="246"/>
      <c r="D65" s="246"/>
      <c r="E65" s="246"/>
      <c r="F65" s="246"/>
      <c r="G65" s="1235" t="s">
        <v>563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517</v>
      </c>
      <c r="L72" s="356" t="s">
        <v>518</v>
      </c>
      <c r="M72" s="356" t="s">
        <v>519</v>
      </c>
      <c r="N72" s="356" t="s">
        <v>520</v>
      </c>
      <c r="O72" s="356" t="s">
        <v>521</v>
      </c>
    </row>
    <row r="73" spans="2:30" x14ac:dyDescent="0.15">
      <c r="B73" s="250"/>
      <c r="C73" s="246"/>
      <c r="D73" s="246"/>
      <c r="E73" s="246"/>
      <c r="F73" s="246"/>
      <c r="G73" s="1247" t="s">
        <v>555</v>
      </c>
      <c r="H73" s="1248"/>
      <c r="I73" s="1253" t="s">
        <v>556</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0.3</v>
      </c>
      <c r="L75" s="1225">
        <v>-0.7</v>
      </c>
      <c r="M75" s="1225">
        <v>-1.1000000000000001</v>
      </c>
      <c r="N75" s="1225">
        <v>-0.9</v>
      </c>
      <c r="O75" s="1225">
        <v>-0.3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556</v>
      </c>
      <c r="J77" s="1233"/>
      <c r="K77" s="1234">
        <v>30.7</v>
      </c>
      <c r="L77" s="1234">
        <v>22.3</v>
      </c>
      <c r="M77" s="1221">
        <v>20.3</v>
      </c>
      <c r="N77" s="1221">
        <v>13</v>
      </c>
      <c r="O77" s="1221">
        <v>21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9.1999999999999993</v>
      </c>
      <c r="L79" s="1224">
        <v>8.5</v>
      </c>
      <c r="M79" s="1224">
        <v>7.7</v>
      </c>
      <c r="N79" s="1224">
        <v>6.8</v>
      </c>
      <c r="O79" s="1224">
        <v>6.8</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516</v>
      </c>
      <c r="G2" s="113"/>
      <c r="H2" s="114"/>
    </row>
    <row r="3" spans="1:8" x14ac:dyDescent="0.15">
      <c r="A3" s="110" t="s">
        <v>509</v>
      </c>
      <c r="B3" s="115"/>
      <c r="C3" s="116"/>
      <c r="D3" s="117">
        <v>54141</v>
      </c>
      <c r="E3" s="118"/>
      <c r="F3" s="119">
        <v>46819</v>
      </c>
      <c r="G3" s="120"/>
      <c r="H3" s="121"/>
    </row>
    <row r="4" spans="1:8" x14ac:dyDescent="0.15">
      <c r="A4" s="122"/>
      <c r="B4" s="123"/>
      <c r="C4" s="124"/>
      <c r="D4" s="125">
        <v>50626</v>
      </c>
      <c r="E4" s="126"/>
      <c r="F4" s="127">
        <v>24121</v>
      </c>
      <c r="G4" s="128"/>
      <c r="H4" s="129"/>
    </row>
    <row r="5" spans="1:8" x14ac:dyDescent="0.15">
      <c r="A5" s="110" t="s">
        <v>511</v>
      </c>
      <c r="B5" s="115"/>
      <c r="C5" s="116"/>
      <c r="D5" s="117">
        <v>72787</v>
      </c>
      <c r="E5" s="118"/>
      <c r="F5" s="119">
        <v>53270</v>
      </c>
      <c r="G5" s="120"/>
      <c r="H5" s="121"/>
    </row>
    <row r="6" spans="1:8" x14ac:dyDescent="0.15">
      <c r="A6" s="122"/>
      <c r="B6" s="123"/>
      <c r="C6" s="124"/>
      <c r="D6" s="125">
        <v>61113</v>
      </c>
      <c r="E6" s="126"/>
      <c r="F6" s="127">
        <v>24316</v>
      </c>
      <c r="G6" s="128"/>
      <c r="H6" s="129"/>
    </row>
    <row r="7" spans="1:8" x14ac:dyDescent="0.15">
      <c r="A7" s="110" t="s">
        <v>512</v>
      </c>
      <c r="B7" s="115"/>
      <c r="C7" s="116"/>
      <c r="D7" s="117">
        <v>69758</v>
      </c>
      <c r="E7" s="118"/>
      <c r="F7" s="119">
        <v>53292</v>
      </c>
      <c r="G7" s="120"/>
      <c r="H7" s="121"/>
    </row>
    <row r="8" spans="1:8" x14ac:dyDescent="0.15">
      <c r="A8" s="122"/>
      <c r="B8" s="123"/>
      <c r="C8" s="124"/>
      <c r="D8" s="125">
        <v>68218</v>
      </c>
      <c r="E8" s="126"/>
      <c r="F8" s="127">
        <v>28900</v>
      </c>
      <c r="G8" s="128"/>
      <c r="H8" s="129"/>
    </row>
    <row r="9" spans="1:8" x14ac:dyDescent="0.15">
      <c r="A9" s="110" t="s">
        <v>513</v>
      </c>
      <c r="B9" s="115"/>
      <c r="C9" s="116"/>
      <c r="D9" s="117">
        <v>56519</v>
      </c>
      <c r="E9" s="118"/>
      <c r="F9" s="119">
        <v>49919</v>
      </c>
      <c r="G9" s="120"/>
      <c r="H9" s="121"/>
    </row>
    <row r="10" spans="1:8" x14ac:dyDescent="0.15">
      <c r="A10" s="122"/>
      <c r="B10" s="123"/>
      <c r="C10" s="124"/>
      <c r="D10" s="125">
        <v>48031</v>
      </c>
      <c r="E10" s="126"/>
      <c r="F10" s="127">
        <v>26398</v>
      </c>
      <c r="G10" s="128"/>
      <c r="H10" s="129"/>
    </row>
    <row r="11" spans="1:8" x14ac:dyDescent="0.15">
      <c r="A11" s="110" t="s">
        <v>514</v>
      </c>
      <c r="B11" s="115"/>
      <c r="C11" s="116"/>
      <c r="D11" s="117">
        <v>67286</v>
      </c>
      <c r="E11" s="118"/>
      <c r="F11" s="119">
        <v>47738</v>
      </c>
      <c r="G11" s="120"/>
      <c r="H11" s="121"/>
    </row>
    <row r="12" spans="1:8" x14ac:dyDescent="0.15">
      <c r="A12" s="122"/>
      <c r="B12" s="123"/>
      <c r="C12" s="130"/>
      <c r="D12" s="125">
        <v>63861</v>
      </c>
      <c r="E12" s="126"/>
      <c r="F12" s="127">
        <v>24937</v>
      </c>
      <c r="G12" s="128"/>
      <c r="H12" s="129"/>
    </row>
    <row r="13" spans="1:8" x14ac:dyDescent="0.15">
      <c r="A13" s="110"/>
      <c r="B13" s="115"/>
      <c r="C13" s="131"/>
      <c r="D13" s="132">
        <v>64098</v>
      </c>
      <c r="E13" s="133"/>
      <c r="F13" s="134">
        <v>50208</v>
      </c>
      <c r="G13" s="135"/>
      <c r="H13" s="121"/>
    </row>
    <row r="14" spans="1:8" x14ac:dyDescent="0.15">
      <c r="A14" s="122"/>
      <c r="B14" s="123"/>
      <c r="C14" s="124"/>
      <c r="D14" s="125">
        <v>58370</v>
      </c>
      <c r="E14" s="126"/>
      <c r="F14" s="127">
        <v>25734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7.32</v>
      </c>
      <c r="C19" s="136">
        <f>ROUND(VALUE(SUBSTITUTE(実質収支比率等に係る経年分析!G$48,"▲","-")),2)</f>
        <v>5.47</v>
      </c>
      <c r="D19" s="136">
        <f>ROUND(VALUE(SUBSTITUTE(実質収支比率等に係る経年分析!H$48,"▲","-")),2)</f>
        <v>4.76</v>
      </c>
      <c r="E19" s="136">
        <f>ROUND(VALUE(SUBSTITUTE(実質収支比率等に係る経年分析!I$48,"▲","-")),2)</f>
        <v>4.76</v>
      </c>
      <c r="F19" s="136">
        <f>ROUND(VALUE(SUBSTITUTE(実質収支比率等に係る経年分析!J$48,"▲","-")),2)</f>
        <v>7</v>
      </c>
    </row>
    <row r="20" spans="1:11" x14ac:dyDescent="0.15">
      <c r="A20" s="136" t="s">
        <v>44</v>
      </c>
      <c r="B20" s="136">
        <f>ROUND(VALUE(SUBSTITUTE(実質収支比率等に係る経年分析!F$47,"▲","-")),2)</f>
        <v>39.950000000000003</v>
      </c>
      <c r="C20" s="136">
        <f>ROUND(VALUE(SUBSTITUTE(実質収支比率等に係る経年分析!G$47,"▲","-")),2)</f>
        <v>42.46</v>
      </c>
      <c r="D20" s="136">
        <f>ROUND(VALUE(SUBSTITUTE(実質収支比率等に係る経年分析!H$47,"▲","-")),2)</f>
        <v>42.71</v>
      </c>
      <c r="E20" s="136">
        <f>ROUND(VALUE(SUBSTITUTE(実質収支比率等に係る経年分析!I$47,"▲","-")),2)</f>
        <v>39.840000000000003</v>
      </c>
      <c r="F20" s="136">
        <f>ROUND(VALUE(SUBSTITUTE(実質収支比率等に係る経年分析!J$47,"▲","-")),2)</f>
        <v>34.200000000000003</v>
      </c>
    </row>
    <row r="21" spans="1:11" x14ac:dyDescent="0.15">
      <c r="A21" s="136" t="s">
        <v>45</v>
      </c>
      <c r="B21" s="136">
        <f>IF(ISNUMBER(VALUE(SUBSTITUTE(実質収支比率等に係る経年分析!F$49,"▲","-"))),ROUND(VALUE(SUBSTITUTE(実質収支比率等に係る経年分析!F$49,"▲","-")),2),NA())</f>
        <v>-1.35</v>
      </c>
      <c r="C21" s="136">
        <f>IF(ISNUMBER(VALUE(SUBSTITUTE(実質収支比率等に係る経年分析!G$49,"▲","-"))),ROUND(VALUE(SUBSTITUTE(実質収支比率等に係る経年分析!G$49,"▲","-")),2),NA())</f>
        <v>0.94</v>
      </c>
      <c r="D21" s="136">
        <f>IF(ISNUMBER(VALUE(SUBSTITUTE(実質収支比率等に係る経年分析!H$49,"▲","-"))),ROUND(VALUE(SUBSTITUTE(実質収支比率等に係る経年分析!H$49,"▲","-")),2),NA())</f>
        <v>-1.07</v>
      </c>
      <c r="E21" s="136">
        <f>IF(ISNUMBER(VALUE(SUBSTITUTE(実質収支比率等に係る経年分析!I$49,"▲","-"))),ROUND(VALUE(SUBSTITUTE(実質収支比率等に係る経年分析!I$49,"▲","-")),2),NA())</f>
        <v>-1.63</v>
      </c>
      <c r="F21" s="136">
        <f>IF(ISNUMBER(VALUE(SUBSTITUTE(実質収支比率等に係る経年分析!J$49,"▲","-"))),ROUND(VALUE(SUBSTITUTE(実質収支比率等に係る経年分析!J$49,"▲","-")),2),NA())</f>
        <v>-1.81</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瑞穂町後期高齢者医療特別会計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x14ac:dyDescent="0.15">
      <c r="A32" s="137" t="str">
        <f>IF(連結実質赤字比率に係る赤字・黒字の構成分析!C$38="",NA(),連結実質赤字比率に係る赤字・黒字の構成分析!C$38)</f>
        <v>福生都市計画瑞穂町箱根ケ崎駅西土地区画整理事業特別会計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x14ac:dyDescent="0.15">
      <c r="A33" s="137" t="str">
        <f>IF(連結実質赤字比率に係る赤字・黒字の構成分析!C$37="",NA(),連結実質赤字比率に係る赤字・黒字の構成分析!C$37)</f>
        <v>瑞穂町下水道事業特別会計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x14ac:dyDescent="0.15">
      <c r="A34" s="137" t="str">
        <f>IF(連結実質赤字比率に係る赤字・黒字の構成分析!C$36="",NA(),連結実質赤字比率に係る赤字・黒字の構成分析!C$36)</f>
        <v>瑞穂町介護保険特別会計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0.79</v>
      </c>
    </row>
    <row r="35" spans="1:16" x14ac:dyDescent="0.15">
      <c r="A35" s="137" t="str">
        <f>IF(連結実質赤字比率に係る赤字・黒字の構成分析!C$35="",NA(),連結実質赤字比率に係る赤字・黒字の構成分析!C$35)</f>
        <v>瑞穂町国民健康保険特別会計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0.82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6.76</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980</v>
      </c>
      <c r="E42" s="138"/>
      <c r="F42" s="138"/>
      <c r="G42" s="138">
        <f>'実質公債費比率（分子）の構造'!L$52</f>
        <v>938</v>
      </c>
      <c r="H42" s="138"/>
      <c r="I42" s="138"/>
      <c r="J42" s="138">
        <f>'実質公債費比率（分子）の構造'!M$52</f>
        <v>910</v>
      </c>
      <c r="K42" s="138"/>
      <c r="L42" s="138"/>
      <c r="M42" s="138">
        <f>'実質公債費比率（分子）の構造'!N$52</f>
        <v>819</v>
      </c>
      <c r="N42" s="138"/>
      <c r="O42" s="138"/>
      <c r="P42" s="138">
        <f>'実質公債費比率（分子）の構造'!O$52</f>
        <v>822</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3</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1</v>
      </c>
      <c r="O44" s="138"/>
      <c r="P44" s="138"/>
    </row>
    <row r="45" spans="1:16" x14ac:dyDescent="0.15">
      <c r="A45" s="138" t="s">
        <v>55</v>
      </c>
      <c r="B45" s="138">
        <f>'実質公債費比率（分子）の構造'!K$49</f>
        <v>262</v>
      </c>
      <c r="C45" s="138"/>
      <c r="D45" s="138"/>
      <c r="E45" s="138">
        <f>'実質公債費比率（分子）の構造'!L$49</f>
        <v>172</v>
      </c>
      <c r="F45" s="138"/>
      <c r="G45" s="138"/>
      <c r="H45" s="138">
        <f>'実質公債費比率（分子）の構造'!M$49</f>
        <v>115</v>
      </c>
      <c r="I45" s="138"/>
      <c r="J45" s="138"/>
      <c r="K45" s="138">
        <f>'実質公債費比率（分子）の構造'!N$49</f>
        <v>119</v>
      </c>
      <c r="L45" s="138"/>
      <c r="M45" s="138"/>
      <c r="N45" s="138">
        <f>'実質公債費比率（分子）の構造'!O$49</f>
        <v>126</v>
      </c>
      <c r="O45" s="138"/>
      <c r="P45" s="138"/>
    </row>
    <row r="46" spans="1:16" x14ac:dyDescent="0.15">
      <c r="A46" s="138" t="s">
        <v>56</v>
      </c>
      <c r="B46" s="138">
        <f>'実質公債費比率（分子）の構造'!K$48</f>
        <v>256</v>
      </c>
      <c r="C46" s="138"/>
      <c r="D46" s="138"/>
      <c r="E46" s="138">
        <f>'実質公債費比率（分子）の構造'!L$48</f>
        <v>219</v>
      </c>
      <c r="F46" s="138"/>
      <c r="G46" s="138"/>
      <c r="H46" s="138">
        <f>'実質公債費比率（分子）の構造'!M$48</f>
        <v>195</v>
      </c>
      <c r="I46" s="138"/>
      <c r="J46" s="138"/>
      <c r="K46" s="138">
        <f>'実質公債費比率（分子）の構造'!N$48</f>
        <v>195</v>
      </c>
      <c r="L46" s="138"/>
      <c r="M46" s="138"/>
      <c r="N46" s="138">
        <f>'実質公債費比率（分子）の構造'!O$48</f>
        <v>188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438</v>
      </c>
      <c r="C49" s="138"/>
      <c r="D49" s="138"/>
      <c r="E49" s="138">
        <f>'実質公債費比率（分子）の構造'!L$45</f>
        <v>474</v>
      </c>
      <c r="F49" s="138"/>
      <c r="G49" s="138"/>
      <c r="H49" s="138">
        <f>'実質公債費比率（分子）の構造'!M$45</f>
        <v>486</v>
      </c>
      <c r="I49" s="138"/>
      <c r="J49" s="138"/>
      <c r="K49" s="138">
        <f>'実質公債費比率（分子）の構造'!N$45</f>
        <v>519</v>
      </c>
      <c r="L49" s="138"/>
      <c r="M49" s="138"/>
      <c r="N49" s="138">
        <f>'実質公債費比率（分子）の構造'!O$45</f>
        <v>548</v>
      </c>
      <c r="O49" s="138"/>
      <c r="P49" s="138"/>
    </row>
    <row r="50" spans="1:16" x14ac:dyDescent="0.15">
      <c r="A50" s="138" t="s">
        <v>60</v>
      </c>
      <c r="B50" s="138" t="e">
        <f>NA()</f>
        <v>#N/A</v>
      </c>
      <c r="C50" s="138">
        <f>IF(ISNUMBER('実質公債費比率（分子）の構造'!K$53),'実質公債費比率（分子）の構造'!K$53,NA())</f>
        <v>-21</v>
      </c>
      <c r="D50" s="138" t="e">
        <f>NA()</f>
        <v>#N/A</v>
      </c>
      <c r="E50" s="138" t="e">
        <f>NA()</f>
        <v>#N/A</v>
      </c>
      <c r="F50" s="138">
        <f>IF(ISNUMBER('実質公債費比率（分子）の構造'!L$53),'実質公債費比率（分子）の構造'!L$53,NA())</f>
        <v>-71</v>
      </c>
      <c r="G50" s="138" t="e">
        <f>NA()</f>
        <v>#N/A</v>
      </c>
      <c r="H50" s="138" t="e">
        <f>NA()</f>
        <v>#N/A</v>
      </c>
      <c r="I50" s="138">
        <f>IF(ISNUMBER('実質公債費比率（分子）の構造'!M$53),'実質公債費比率（分子）の構造'!M$53,NA())</f>
        <v>-112</v>
      </c>
      <c r="J50" s="138" t="e">
        <f>NA()</f>
        <v>#N/A</v>
      </c>
      <c r="K50" s="138" t="e">
        <f>NA()</f>
        <v>#N/A</v>
      </c>
      <c r="L50" s="138">
        <f>IF(ISNUMBER('実質公債費比率（分子）の構造'!N$53),'実質公債費比率（分子）の構造'!N$53,NA())</f>
        <v>16</v>
      </c>
      <c r="M50" s="138" t="e">
        <f>NA()</f>
        <v>#N/A</v>
      </c>
      <c r="N50" s="138" t="e">
        <f>NA()</f>
        <v>#N/A</v>
      </c>
      <c r="O50" s="138">
        <f>IF(ISNUMBER('実質公債費比率（分子）の構造'!O$53),'実質公債費比率（分子）の構造'!O$53,NA())</f>
        <v>41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6585</v>
      </c>
      <c r="E56" s="137"/>
      <c r="F56" s="137"/>
      <c r="G56" s="137">
        <f>'将来負担比率（分子）の構造'!J$52</f>
        <v>6362</v>
      </c>
      <c r="H56" s="137"/>
      <c r="I56" s="137"/>
      <c r="J56" s="137">
        <f>'将来負担比率（分子）の構造'!K$52</f>
        <v>5925</v>
      </c>
      <c r="K56" s="137"/>
      <c r="L56" s="137"/>
      <c r="M56" s="137">
        <f>'将来負担比率（分子）の構造'!L$52</f>
        <v>5525</v>
      </c>
      <c r="N56" s="137"/>
      <c r="O56" s="137"/>
      <c r="P56" s="137">
        <f>'将来負担比率（分子）の構造'!M$52</f>
        <v>5095</v>
      </c>
    </row>
    <row r="57" spans="1:16" x14ac:dyDescent="0.15">
      <c r="A57" s="137" t="s">
        <v>36</v>
      </c>
      <c r="B57" s="137"/>
      <c r="C57" s="137"/>
      <c r="D57" s="137">
        <f>'将来負担比率（分子）の構造'!I$51</f>
        <v>3490</v>
      </c>
      <c r="E57" s="137"/>
      <c r="F57" s="137"/>
      <c r="G57" s="137">
        <f>'将来負担比率（分子）の構造'!J$51</f>
        <v>3560</v>
      </c>
      <c r="H57" s="137"/>
      <c r="I57" s="137"/>
      <c r="J57" s="137">
        <f>'将来負担比率（分子）の構造'!K$51</f>
        <v>3238</v>
      </c>
      <c r="K57" s="137"/>
      <c r="L57" s="137"/>
      <c r="M57" s="137">
        <f>'将来負担比率（分子）の構造'!L$51</f>
        <v>3212</v>
      </c>
      <c r="N57" s="137"/>
      <c r="O57" s="137"/>
      <c r="P57" s="137">
        <f>'将来負担比率（分子）の構造'!M$51</f>
        <v>3288</v>
      </c>
    </row>
    <row r="58" spans="1:16" x14ac:dyDescent="0.15">
      <c r="A58" s="137" t="s">
        <v>35</v>
      </c>
      <c r="B58" s="137"/>
      <c r="C58" s="137"/>
      <c r="D58" s="137">
        <f>'将来負担比率（分子）の構造'!I$50</f>
        <v>9288</v>
      </c>
      <c r="E58" s="137"/>
      <c r="F58" s="137"/>
      <c r="G58" s="137">
        <f>'将来負担比率（分子）の構造'!J$50</f>
        <v>8353</v>
      </c>
      <c r="H58" s="137"/>
      <c r="I58" s="137"/>
      <c r="J58" s="137">
        <f>'将来負担比率（分子）の構造'!K$50</f>
        <v>7858</v>
      </c>
      <c r="K58" s="137"/>
      <c r="L58" s="137"/>
      <c r="M58" s="137">
        <f>'将来負担比率（分子）の構造'!L$50</f>
        <v>7675</v>
      </c>
      <c r="N58" s="137"/>
      <c r="O58" s="137"/>
      <c r="P58" s="137">
        <f>'将来負担比率（分子）の構造'!M$50</f>
        <v>7222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1789</v>
      </c>
      <c r="C62" s="137"/>
      <c r="D62" s="137"/>
      <c r="E62" s="137">
        <f>'将来負担比率（分子）の構造'!J$45</f>
        <v>1740</v>
      </c>
      <c r="F62" s="137"/>
      <c r="G62" s="137"/>
      <c r="H62" s="137">
        <f>'将来負担比率（分子）の構造'!K$45</f>
        <v>1711</v>
      </c>
      <c r="I62" s="137"/>
      <c r="J62" s="137"/>
      <c r="K62" s="137">
        <f>'将来負担比率（分子）の構造'!L$45</f>
        <v>1649</v>
      </c>
      <c r="L62" s="137"/>
      <c r="M62" s="137"/>
      <c r="N62" s="137">
        <f>'将来負担比率（分子）の構造'!M$45</f>
        <v>1630</v>
      </c>
      <c r="O62" s="137"/>
      <c r="P62" s="137"/>
    </row>
    <row r="63" spans="1:16" x14ac:dyDescent="0.15">
      <c r="A63" s="137" t="s">
        <v>28</v>
      </c>
      <c r="B63" s="137">
        <f>'将来負担比率（分子）の構造'!I$44</f>
        <v>1625</v>
      </c>
      <c r="C63" s="137"/>
      <c r="D63" s="137"/>
      <c r="E63" s="137">
        <f>'将来負担比率（分子）の構造'!J$44</f>
        <v>1568</v>
      </c>
      <c r="F63" s="137"/>
      <c r="G63" s="137"/>
      <c r="H63" s="137">
        <f>'将来負担比率（分子）の構造'!K$44</f>
        <v>1518</v>
      </c>
      <c r="I63" s="137"/>
      <c r="J63" s="137"/>
      <c r="K63" s="137">
        <f>'将来負担比率（分子）の構造'!L$44</f>
        <v>1573</v>
      </c>
      <c r="L63" s="137"/>
      <c r="M63" s="137"/>
      <c r="N63" s="137">
        <f>'将来負担比率（分子）の構造'!M$44</f>
        <v>1519</v>
      </c>
      <c r="O63" s="137"/>
      <c r="P63" s="137"/>
    </row>
    <row r="64" spans="1:16" x14ac:dyDescent="0.15">
      <c r="A64" s="137" t="s">
        <v>27</v>
      </c>
      <c r="B64" s="137">
        <f>'将来負担比率（分子）の構造'!I$43</f>
        <v>2053</v>
      </c>
      <c r="C64" s="137"/>
      <c r="D64" s="137"/>
      <c r="E64" s="137">
        <f>'将来負担比率（分子）の構造'!J$43</f>
        <v>1982</v>
      </c>
      <c r="F64" s="137"/>
      <c r="G64" s="137"/>
      <c r="H64" s="137">
        <f>'将来負担比率（分子）の構造'!K$43</f>
        <v>1883</v>
      </c>
      <c r="I64" s="137"/>
      <c r="J64" s="137"/>
      <c r="K64" s="137">
        <f>'将来負担比率（分子）の構造'!L$43</f>
        <v>1831</v>
      </c>
      <c r="L64" s="137"/>
      <c r="M64" s="137"/>
      <c r="N64" s="137">
        <f>'将来負担比率（分子）の構造'!M$43</f>
        <v>1816</v>
      </c>
      <c r="O64" s="137"/>
      <c r="P64" s="137"/>
    </row>
    <row r="65" spans="1:16" x14ac:dyDescent="0.15">
      <c r="A65" s="137" t="s">
        <v>26</v>
      </c>
      <c r="B65" s="137">
        <f>'将来負担比率（分子）の構造'!I$42</f>
        <v>705</v>
      </c>
      <c r="C65" s="137"/>
      <c r="D65" s="137"/>
      <c r="E65" s="137">
        <f>'将来負担比率（分子）の構造'!J$42</f>
        <v>705</v>
      </c>
      <c r="F65" s="137"/>
      <c r="G65" s="137"/>
      <c r="H65" s="137">
        <f>'将来負担比率（分子）の構造'!K$42</f>
        <v>889</v>
      </c>
      <c r="I65" s="137"/>
      <c r="J65" s="137"/>
      <c r="K65" s="137">
        <f>'将来負担比率（分子）の構造'!L$42</f>
        <v>778</v>
      </c>
      <c r="L65" s="137"/>
      <c r="M65" s="137"/>
      <c r="N65" s="137">
        <f>'将来負担比率（分子）の構造'!M$42</f>
        <v>669</v>
      </c>
      <c r="O65" s="137"/>
      <c r="P65" s="137"/>
    </row>
    <row r="66" spans="1:16" x14ac:dyDescent="0.15">
      <c r="A66" s="137" t="s">
        <v>25</v>
      </c>
      <c r="B66" s="137">
        <f>'将来負担比率（分子）の構造'!I$41</f>
        <v>5990</v>
      </c>
      <c r="C66" s="137"/>
      <c r="D66" s="137"/>
      <c r="E66" s="137">
        <f>'将来負担比率（分子）の構造'!J$41</f>
        <v>6104</v>
      </c>
      <c r="F66" s="137"/>
      <c r="G66" s="137"/>
      <c r="H66" s="137">
        <f>'将来負担比率（分子）の構造'!K$41</f>
        <v>5864</v>
      </c>
      <c r="I66" s="137"/>
      <c r="J66" s="137"/>
      <c r="K66" s="137">
        <f>'将来負担比率（分子）の構造'!L$41</f>
        <v>5724</v>
      </c>
      <c r="L66" s="137"/>
      <c r="M66" s="137"/>
      <c r="N66" s="137">
        <f>'将来負担比率（分子）の構造'!M$41</f>
        <v>5818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6651562</v>
      </c>
      <c r="S5" s="671"/>
      <c r="T5" s="671"/>
      <c r="U5" s="671"/>
      <c r="V5" s="671"/>
      <c r="W5" s="671"/>
      <c r="X5" s="671"/>
      <c r="Y5" s="718"/>
      <c r="Z5" s="731">
        <v>46.2</v>
      </c>
      <c r="AA5" s="731"/>
      <c r="AB5" s="731"/>
      <c r="AC5" s="731"/>
      <c r="AD5" s="732">
        <v>6109094</v>
      </c>
      <c r="AE5" s="732"/>
      <c r="AF5" s="732"/>
      <c r="AG5" s="732"/>
      <c r="AH5" s="732"/>
      <c r="AI5" s="732"/>
      <c r="AJ5" s="732"/>
      <c r="AK5" s="732"/>
      <c r="AL5" s="719">
        <v>77.599999999999994</v>
      </c>
      <c r="AM5" s="688"/>
      <c r="AN5" s="688"/>
      <c r="AO5" s="720"/>
      <c r="AP5" s="707" t="s">
        <v>211</v>
      </c>
      <c r="AQ5" s="708"/>
      <c r="AR5" s="708"/>
      <c r="AS5" s="708"/>
      <c r="AT5" s="708"/>
      <c r="AU5" s="708"/>
      <c r="AV5" s="708"/>
      <c r="AW5" s="708"/>
      <c r="AX5" s="708"/>
      <c r="AY5" s="708"/>
      <c r="AZ5" s="708"/>
      <c r="BA5" s="708"/>
      <c r="BB5" s="708"/>
      <c r="BC5" s="708"/>
      <c r="BD5" s="708"/>
      <c r="BE5" s="708"/>
      <c r="BF5" s="709"/>
      <c r="BG5" s="620">
        <v>6109094</v>
      </c>
      <c r="BH5" s="621"/>
      <c r="BI5" s="621"/>
      <c r="BJ5" s="621"/>
      <c r="BK5" s="621"/>
      <c r="BL5" s="621"/>
      <c r="BM5" s="621"/>
      <c r="BN5" s="622"/>
      <c r="BO5" s="673">
        <v>91.8</v>
      </c>
      <c r="BP5" s="673"/>
      <c r="BQ5" s="673"/>
      <c r="BR5" s="673"/>
      <c r="BS5" s="674">
        <v>54088</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78613</v>
      </c>
      <c r="S6" s="621"/>
      <c r="T6" s="621"/>
      <c r="U6" s="621"/>
      <c r="V6" s="621"/>
      <c r="W6" s="621"/>
      <c r="X6" s="621"/>
      <c r="Y6" s="622"/>
      <c r="Z6" s="673">
        <v>0.5</v>
      </c>
      <c r="AA6" s="673"/>
      <c r="AB6" s="673"/>
      <c r="AC6" s="673"/>
      <c r="AD6" s="674">
        <v>78613</v>
      </c>
      <c r="AE6" s="674"/>
      <c r="AF6" s="674"/>
      <c r="AG6" s="674"/>
      <c r="AH6" s="674"/>
      <c r="AI6" s="674"/>
      <c r="AJ6" s="674"/>
      <c r="AK6" s="674"/>
      <c r="AL6" s="643">
        <v>1</v>
      </c>
      <c r="AM6" s="675"/>
      <c r="AN6" s="675"/>
      <c r="AO6" s="676"/>
      <c r="AP6" s="617" t="s">
        <v>216</v>
      </c>
      <c r="AQ6" s="618"/>
      <c r="AR6" s="618"/>
      <c r="AS6" s="618"/>
      <c r="AT6" s="618"/>
      <c r="AU6" s="618"/>
      <c r="AV6" s="618"/>
      <c r="AW6" s="618"/>
      <c r="AX6" s="618"/>
      <c r="AY6" s="618"/>
      <c r="AZ6" s="618"/>
      <c r="BA6" s="618"/>
      <c r="BB6" s="618"/>
      <c r="BC6" s="618"/>
      <c r="BD6" s="618"/>
      <c r="BE6" s="618"/>
      <c r="BF6" s="619"/>
      <c r="BG6" s="620">
        <v>6109094</v>
      </c>
      <c r="BH6" s="621"/>
      <c r="BI6" s="621"/>
      <c r="BJ6" s="621"/>
      <c r="BK6" s="621"/>
      <c r="BL6" s="621"/>
      <c r="BM6" s="621"/>
      <c r="BN6" s="622"/>
      <c r="BO6" s="673">
        <v>91.8</v>
      </c>
      <c r="BP6" s="673"/>
      <c r="BQ6" s="673"/>
      <c r="BR6" s="673"/>
      <c r="BS6" s="674">
        <v>54088</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167952</v>
      </c>
      <c r="CS6" s="621"/>
      <c r="CT6" s="621"/>
      <c r="CU6" s="621"/>
      <c r="CV6" s="621"/>
      <c r="CW6" s="621"/>
      <c r="CX6" s="621"/>
      <c r="CY6" s="622"/>
      <c r="CZ6" s="673">
        <v>1.2</v>
      </c>
      <c r="DA6" s="673"/>
      <c r="DB6" s="673"/>
      <c r="DC6" s="673"/>
      <c r="DD6" s="626" t="s">
        <v>218</v>
      </c>
      <c r="DE6" s="621"/>
      <c r="DF6" s="621"/>
      <c r="DG6" s="621"/>
      <c r="DH6" s="621"/>
      <c r="DI6" s="621"/>
      <c r="DJ6" s="621"/>
      <c r="DK6" s="621"/>
      <c r="DL6" s="621"/>
      <c r="DM6" s="621"/>
      <c r="DN6" s="621"/>
      <c r="DO6" s="621"/>
      <c r="DP6" s="622"/>
      <c r="DQ6" s="626">
        <v>167952</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7408</v>
      </c>
      <c r="S7" s="621"/>
      <c r="T7" s="621"/>
      <c r="U7" s="621"/>
      <c r="V7" s="621"/>
      <c r="W7" s="621"/>
      <c r="X7" s="621"/>
      <c r="Y7" s="622"/>
      <c r="Z7" s="673">
        <v>0.1</v>
      </c>
      <c r="AA7" s="673"/>
      <c r="AB7" s="673"/>
      <c r="AC7" s="673"/>
      <c r="AD7" s="674">
        <v>7408</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2409818</v>
      </c>
      <c r="BH7" s="621"/>
      <c r="BI7" s="621"/>
      <c r="BJ7" s="621"/>
      <c r="BK7" s="621"/>
      <c r="BL7" s="621"/>
      <c r="BM7" s="621"/>
      <c r="BN7" s="622"/>
      <c r="BO7" s="673">
        <v>36.200000000000003</v>
      </c>
      <c r="BP7" s="673"/>
      <c r="BQ7" s="673"/>
      <c r="BR7" s="673"/>
      <c r="BS7" s="674">
        <v>54088</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1878163</v>
      </c>
      <c r="CS7" s="621"/>
      <c r="CT7" s="621"/>
      <c r="CU7" s="621"/>
      <c r="CV7" s="621"/>
      <c r="CW7" s="621"/>
      <c r="CX7" s="621"/>
      <c r="CY7" s="622"/>
      <c r="CZ7" s="673">
        <v>13.6</v>
      </c>
      <c r="DA7" s="673"/>
      <c r="DB7" s="673"/>
      <c r="DC7" s="673"/>
      <c r="DD7" s="626">
        <v>159225</v>
      </c>
      <c r="DE7" s="621"/>
      <c r="DF7" s="621"/>
      <c r="DG7" s="621"/>
      <c r="DH7" s="621"/>
      <c r="DI7" s="621"/>
      <c r="DJ7" s="621"/>
      <c r="DK7" s="621"/>
      <c r="DL7" s="621"/>
      <c r="DM7" s="621"/>
      <c r="DN7" s="621"/>
      <c r="DO7" s="621"/>
      <c r="DP7" s="622"/>
      <c r="DQ7" s="626">
        <v>1586002</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24163</v>
      </c>
      <c r="S8" s="621"/>
      <c r="T8" s="621"/>
      <c r="U8" s="621"/>
      <c r="V8" s="621"/>
      <c r="W8" s="621"/>
      <c r="X8" s="621"/>
      <c r="Y8" s="622"/>
      <c r="Z8" s="673">
        <v>0.2</v>
      </c>
      <c r="AA8" s="673"/>
      <c r="AB8" s="673"/>
      <c r="AC8" s="673"/>
      <c r="AD8" s="674">
        <v>24163</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58078</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4878152</v>
      </c>
      <c r="CS8" s="621"/>
      <c r="CT8" s="621"/>
      <c r="CU8" s="621"/>
      <c r="CV8" s="621"/>
      <c r="CW8" s="621"/>
      <c r="CX8" s="621"/>
      <c r="CY8" s="622"/>
      <c r="CZ8" s="673">
        <v>35.200000000000003</v>
      </c>
      <c r="DA8" s="673"/>
      <c r="DB8" s="673"/>
      <c r="DC8" s="673"/>
      <c r="DD8" s="626">
        <v>154074</v>
      </c>
      <c r="DE8" s="621"/>
      <c r="DF8" s="621"/>
      <c r="DG8" s="621"/>
      <c r="DH8" s="621"/>
      <c r="DI8" s="621"/>
      <c r="DJ8" s="621"/>
      <c r="DK8" s="621"/>
      <c r="DL8" s="621"/>
      <c r="DM8" s="621"/>
      <c r="DN8" s="621"/>
      <c r="DO8" s="621"/>
      <c r="DP8" s="622"/>
      <c r="DQ8" s="626">
        <v>2663334</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14014</v>
      </c>
      <c r="S9" s="621"/>
      <c r="T9" s="621"/>
      <c r="U9" s="621"/>
      <c r="V9" s="621"/>
      <c r="W9" s="621"/>
      <c r="X9" s="621"/>
      <c r="Y9" s="622"/>
      <c r="Z9" s="673">
        <v>0.1</v>
      </c>
      <c r="AA9" s="673"/>
      <c r="AB9" s="673"/>
      <c r="AC9" s="673"/>
      <c r="AD9" s="674">
        <v>14014</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1789212</v>
      </c>
      <c r="BH9" s="621"/>
      <c r="BI9" s="621"/>
      <c r="BJ9" s="621"/>
      <c r="BK9" s="621"/>
      <c r="BL9" s="621"/>
      <c r="BM9" s="621"/>
      <c r="BN9" s="622"/>
      <c r="BO9" s="673">
        <v>26.9</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1417043</v>
      </c>
      <c r="CS9" s="621"/>
      <c r="CT9" s="621"/>
      <c r="CU9" s="621"/>
      <c r="CV9" s="621"/>
      <c r="CW9" s="621"/>
      <c r="CX9" s="621"/>
      <c r="CY9" s="622"/>
      <c r="CZ9" s="673">
        <v>10.199999999999999</v>
      </c>
      <c r="DA9" s="673"/>
      <c r="DB9" s="673"/>
      <c r="DC9" s="673"/>
      <c r="DD9" s="626">
        <v>55180</v>
      </c>
      <c r="DE9" s="621"/>
      <c r="DF9" s="621"/>
      <c r="DG9" s="621"/>
      <c r="DH9" s="621"/>
      <c r="DI9" s="621"/>
      <c r="DJ9" s="621"/>
      <c r="DK9" s="621"/>
      <c r="DL9" s="621"/>
      <c r="DM9" s="621"/>
      <c r="DN9" s="621"/>
      <c r="DO9" s="621"/>
      <c r="DP9" s="622"/>
      <c r="DQ9" s="626">
        <v>980818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773787</v>
      </c>
      <c r="S10" s="621"/>
      <c r="T10" s="621"/>
      <c r="U10" s="621"/>
      <c r="V10" s="621"/>
      <c r="W10" s="621"/>
      <c r="X10" s="621"/>
      <c r="Y10" s="622"/>
      <c r="Z10" s="673">
        <v>5.4</v>
      </c>
      <c r="AA10" s="673"/>
      <c r="AB10" s="673"/>
      <c r="AC10" s="673"/>
      <c r="AD10" s="674">
        <v>773787</v>
      </c>
      <c r="AE10" s="674"/>
      <c r="AF10" s="674"/>
      <c r="AG10" s="674"/>
      <c r="AH10" s="674"/>
      <c r="AI10" s="674"/>
      <c r="AJ10" s="674"/>
      <c r="AK10" s="674"/>
      <c r="AL10" s="643">
        <v>9.8000000000000007</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151073</v>
      </c>
      <c r="BH10" s="621"/>
      <c r="BI10" s="621"/>
      <c r="BJ10" s="621"/>
      <c r="BK10" s="621"/>
      <c r="BL10" s="621"/>
      <c r="BM10" s="621"/>
      <c r="BN10" s="622"/>
      <c r="BO10" s="673">
        <v>2.2999999999999998</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132234</v>
      </c>
      <c r="CS10" s="621"/>
      <c r="CT10" s="621"/>
      <c r="CU10" s="621"/>
      <c r="CV10" s="621"/>
      <c r="CW10" s="621"/>
      <c r="CX10" s="621"/>
      <c r="CY10" s="622"/>
      <c r="CZ10" s="673">
        <v>1</v>
      </c>
      <c r="DA10" s="673"/>
      <c r="DB10" s="673"/>
      <c r="DC10" s="673"/>
      <c r="DD10" s="626" t="s">
        <v>112</v>
      </c>
      <c r="DE10" s="621"/>
      <c r="DF10" s="621"/>
      <c r="DG10" s="621"/>
      <c r="DH10" s="621"/>
      <c r="DI10" s="621"/>
      <c r="DJ10" s="621"/>
      <c r="DK10" s="621"/>
      <c r="DL10" s="621"/>
      <c r="DM10" s="621"/>
      <c r="DN10" s="621"/>
      <c r="DO10" s="621"/>
      <c r="DP10" s="622"/>
      <c r="DQ10" s="626">
        <v>116931</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411455</v>
      </c>
      <c r="BH11" s="621"/>
      <c r="BI11" s="621"/>
      <c r="BJ11" s="621"/>
      <c r="BK11" s="621"/>
      <c r="BL11" s="621"/>
      <c r="BM11" s="621"/>
      <c r="BN11" s="622"/>
      <c r="BO11" s="673">
        <v>6.2</v>
      </c>
      <c r="BP11" s="673"/>
      <c r="BQ11" s="673"/>
      <c r="BR11" s="673"/>
      <c r="BS11" s="626">
        <v>54088</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76826</v>
      </c>
      <c r="CS11" s="621"/>
      <c r="CT11" s="621"/>
      <c r="CU11" s="621"/>
      <c r="CV11" s="621"/>
      <c r="CW11" s="621"/>
      <c r="CX11" s="621"/>
      <c r="CY11" s="622"/>
      <c r="CZ11" s="673">
        <v>0.6</v>
      </c>
      <c r="DA11" s="673"/>
      <c r="DB11" s="673"/>
      <c r="DC11" s="673"/>
      <c r="DD11" s="626" t="s">
        <v>112</v>
      </c>
      <c r="DE11" s="621"/>
      <c r="DF11" s="621"/>
      <c r="DG11" s="621"/>
      <c r="DH11" s="621"/>
      <c r="DI11" s="621"/>
      <c r="DJ11" s="621"/>
      <c r="DK11" s="621"/>
      <c r="DL11" s="621"/>
      <c r="DM11" s="621"/>
      <c r="DN11" s="621"/>
      <c r="DO11" s="621"/>
      <c r="DP11" s="622"/>
      <c r="DQ11" s="626">
        <v>44863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3207970</v>
      </c>
      <c r="BH12" s="621"/>
      <c r="BI12" s="621"/>
      <c r="BJ12" s="621"/>
      <c r="BK12" s="621"/>
      <c r="BL12" s="621"/>
      <c r="BM12" s="621"/>
      <c r="BN12" s="622"/>
      <c r="BO12" s="673">
        <v>48.2</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83220</v>
      </c>
      <c r="CS12" s="621"/>
      <c r="CT12" s="621"/>
      <c r="CU12" s="621"/>
      <c r="CV12" s="621"/>
      <c r="CW12" s="621"/>
      <c r="CX12" s="621"/>
      <c r="CY12" s="622"/>
      <c r="CZ12" s="673">
        <v>0.6</v>
      </c>
      <c r="DA12" s="673"/>
      <c r="DB12" s="673"/>
      <c r="DC12" s="673"/>
      <c r="DD12" s="626">
        <v>4156</v>
      </c>
      <c r="DE12" s="621"/>
      <c r="DF12" s="621"/>
      <c r="DG12" s="621"/>
      <c r="DH12" s="621"/>
      <c r="DI12" s="621"/>
      <c r="DJ12" s="621"/>
      <c r="DK12" s="621"/>
      <c r="DL12" s="621"/>
      <c r="DM12" s="621"/>
      <c r="DN12" s="621"/>
      <c r="DO12" s="621"/>
      <c r="DP12" s="622"/>
      <c r="DQ12" s="626">
        <v>75032</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35809</v>
      </c>
      <c r="S13" s="621"/>
      <c r="T13" s="621"/>
      <c r="U13" s="621"/>
      <c r="V13" s="621"/>
      <c r="W13" s="621"/>
      <c r="X13" s="621"/>
      <c r="Y13" s="622"/>
      <c r="Z13" s="673">
        <v>0.2</v>
      </c>
      <c r="AA13" s="673"/>
      <c r="AB13" s="673"/>
      <c r="AC13" s="673"/>
      <c r="AD13" s="674">
        <v>35809</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3135279</v>
      </c>
      <c r="BH13" s="621"/>
      <c r="BI13" s="621"/>
      <c r="BJ13" s="621"/>
      <c r="BK13" s="621"/>
      <c r="BL13" s="621"/>
      <c r="BM13" s="621"/>
      <c r="BN13" s="622"/>
      <c r="BO13" s="673">
        <v>47.1</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2482031</v>
      </c>
      <c r="CS13" s="621"/>
      <c r="CT13" s="621"/>
      <c r="CU13" s="621"/>
      <c r="CV13" s="621"/>
      <c r="CW13" s="621"/>
      <c r="CX13" s="621"/>
      <c r="CY13" s="622"/>
      <c r="CZ13" s="673">
        <v>17.899999999999999</v>
      </c>
      <c r="DA13" s="673"/>
      <c r="DB13" s="673"/>
      <c r="DC13" s="673"/>
      <c r="DD13" s="626">
        <v>1497243</v>
      </c>
      <c r="DE13" s="621"/>
      <c r="DF13" s="621"/>
      <c r="DG13" s="621"/>
      <c r="DH13" s="621"/>
      <c r="DI13" s="621"/>
      <c r="DJ13" s="621"/>
      <c r="DK13" s="621"/>
      <c r="DL13" s="621"/>
      <c r="DM13" s="621"/>
      <c r="DN13" s="621"/>
      <c r="DO13" s="621"/>
      <c r="DP13" s="622"/>
      <c r="DQ13" s="626">
        <v>1404421</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85129</v>
      </c>
      <c r="BH14" s="621"/>
      <c r="BI14" s="621"/>
      <c r="BJ14" s="621"/>
      <c r="BK14" s="621"/>
      <c r="BL14" s="621"/>
      <c r="BM14" s="621"/>
      <c r="BN14" s="622"/>
      <c r="BO14" s="673">
        <v>1.3</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668564</v>
      </c>
      <c r="CS14" s="621"/>
      <c r="CT14" s="621"/>
      <c r="CU14" s="621"/>
      <c r="CV14" s="621"/>
      <c r="CW14" s="621"/>
      <c r="CX14" s="621"/>
      <c r="CY14" s="622"/>
      <c r="CZ14" s="673">
        <v>4.8</v>
      </c>
      <c r="DA14" s="673"/>
      <c r="DB14" s="673"/>
      <c r="DC14" s="673"/>
      <c r="DD14" s="626">
        <v>116481</v>
      </c>
      <c r="DE14" s="621"/>
      <c r="DF14" s="621"/>
      <c r="DG14" s="621"/>
      <c r="DH14" s="621"/>
      <c r="DI14" s="621"/>
      <c r="DJ14" s="621"/>
      <c r="DK14" s="621"/>
      <c r="DL14" s="621"/>
      <c r="DM14" s="621"/>
      <c r="DN14" s="621"/>
      <c r="DO14" s="621"/>
      <c r="DP14" s="622"/>
      <c r="DQ14" s="626">
        <v>575764</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26273</v>
      </c>
      <c r="S15" s="621"/>
      <c r="T15" s="621"/>
      <c r="U15" s="621"/>
      <c r="V15" s="621"/>
      <c r="W15" s="621"/>
      <c r="X15" s="621"/>
      <c r="Y15" s="622"/>
      <c r="Z15" s="673">
        <v>0.2</v>
      </c>
      <c r="AA15" s="673"/>
      <c r="AB15" s="673"/>
      <c r="AC15" s="673"/>
      <c r="AD15" s="674">
        <v>26273</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406177</v>
      </c>
      <c r="BH15" s="621"/>
      <c r="BI15" s="621"/>
      <c r="BJ15" s="621"/>
      <c r="BK15" s="621"/>
      <c r="BL15" s="621"/>
      <c r="BM15" s="621"/>
      <c r="BN15" s="622"/>
      <c r="BO15" s="673">
        <v>6.1</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1513024</v>
      </c>
      <c r="CS15" s="621"/>
      <c r="CT15" s="621"/>
      <c r="CU15" s="621"/>
      <c r="CV15" s="621"/>
      <c r="CW15" s="621"/>
      <c r="CX15" s="621"/>
      <c r="CY15" s="622"/>
      <c r="CZ15" s="673">
        <v>10.9</v>
      </c>
      <c r="DA15" s="673"/>
      <c r="DB15" s="673"/>
      <c r="DC15" s="673"/>
      <c r="DD15" s="626">
        <v>282252</v>
      </c>
      <c r="DE15" s="621"/>
      <c r="DF15" s="621"/>
      <c r="DG15" s="621"/>
      <c r="DH15" s="621"/>
      <c r="DI15" s="621"/>
      <c r="DJ15" s="621"/>
      <c r="DK15" s="621"/>
      <c r="DL15" s="621"/>
      <c r="DM15" s="621"/>
      <c r="DN15" s="621"/>
      <c r="DO15" s="621"/>
      <c r="DP15" s="622"/>
      <c r="DQ15" s="626">
        <v>1128740</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93143</v>
      </c>
      <c r="S16" s="621"/>
      <c r="T16" s="621"/>
      <c r="U16" s="621"/>
      <c r="V16" s="621"/>
      <c r="W16" s="621"/>
      <c r="X16" s="621"/>
      <c r="Y16" s="622"/>
      <c r="Z16" s="673">
        <v>0.6</v>
      </c>
      <c r="AA16" s="673"/>
      <c r="AB16" s="673"/>
      <c r="AC16" s="673"/>
      <c r="AD16" s="674" t="s">
        <v>112</v>
      </c>
      <c r="AE16" s="674"/>
      <c r="AF16" s="674"/>
      <c r="AG16" s="674"/>
      <c r="AH16" s="674"/>
      <c r="AI16" s="674"/>
      <c r="AJ16" s="674"/>
      <c r="AK16" s="674"/>
      <c r="AL16" s="643" t="s">
        <v>112</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548059</v>
      </c>
      <c r="CS17" s="621"/>
      <c r="CT17" s="621"/>
      <c r="CU17" s="621"/>
      <c r="CV17" s="621"/>
      <c r="CW17" s="621"/>
      <c r="CX17" s="621"/>
      <c r="CY17" s="622"/>
      <c r="CZ17" s="673">
        <v>4</v>
      </c>
      <c r="DA17" s="673"/>
      <c r="DB17" s="673"/>
      <c r="DC17" s="673"/>
      <c r="DD17" s="626" t="s">
        <v>112</v>
      </c>
      <c r="DE17" s="621"/>
      <c r="DF17" s="621"/>
      <c r="DG17" s="621"/>
      <c r="DH17" s="621"/>
      <c r="DI17" s="621"/>
      <c r="DJ17" s="621"/>
      <c r="DK17" s="621"/>
      <c r="DL17" s="621"/>
      <c r="DM17" s="621"/>
      <c r="DN17" s="621"/>
      <c r="DO17" s="621"/>
      <c r="DP17" s="622"/>
      <c r="DQ17" s="626">
        <v>548059</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93143</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542468</v>
      </c>
      <c r="BH19" s="621"/>
      <c r="BI19" s="621"/>
      <c r="BJ19" s="621"/>
      <c r="BK19" s="621"/>
      <c r="BL19" s="621"/>
      <c r="BM19" s="621"/>
      <c r="BN19" s="622"/>
      <c r="BO19" s="673">
        <v>8.1999999999999993</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7704772</v>
      </c>
      <c r="S20" s="621"/>
      <c r="T20" s="621"/>
      <c r="U20" s="621"/>
      <c r="V20" s="621"/>
      <c r="W20" s="621"/>
      <c r="X20" s="621"/>
      <c r="Y20" s="622"/>
      <c r="Z20" s="673">
        <v>53.5</v>
      </c>
      <c r="AA20" s="673"/>
      <c r="AB20" s="673"/>
      <c r="AC20" s="673"/>
      <c r="AD20" s="674">
        <v>7069161</v>
      </c>
      <c r="AE20" s="674"/>
      <c r="AF20" s="674"/>
      <c r="AG20" s="674"/>
      <c r="AH20" s="674"/>
      <c r="AI20" s="674"/>
      <c r="AJ20" s="674"/>
      <c r="AK20" s="674"/>
      <c r="AL20" s="643">
        <v>89.8</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542468</v>
      </c>
      <c r="BH20" s="621"/>
      <c r="BI20" s="621"/>
      <c r="BJ20" s="621"/>
      <c r="BK20" s="621"/>
      <c r="BL20" s="621"/>
      <c r="BM20" s="621"/>
      <c r="BN20" s="622"/>
      <c r="BO20" s="673">
        <v>8.1999999999999993</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13845268</v>
      </c>
      <c r="CS20" s="621"/>
      <c r="CT20" s="621"/>
      <c r="CU20" s="621"/>
      <c r="CV20" s="621"/>
      <c r="CW20" s="621"/>
      <c r="CX20" s="621"/>
      <c r="CY20" s="622"/>
      <c r="CZ20" s="673">
        <v>100</v>
      </c>
      <c r="DA20" s="673"/>
      <c r="DB20" s="673"/>
      <c r="DC20" s="673"/>
      <c r="DD20" s="626">
        <v>2268611</v>
      </c>
      <c r="DE20" s="621"/>
      <c r="DF20" s="621"/>
      <c r="DG20" s="621"/>
      <c r="DH20" s="621"/>
      <c r="DI20" s="621"/>
      <c r="DJ20" s="621"/>
      <c r="DK20" s="621"/>
      <c r="DL20" s="621"/>
      <c r="DM20" s="621"/>
      <c r="DN20" s="621"/>
      <c r="DO20" s="621"/>
      <c r="DP20" s="622"/>
      <c r="DQ20" s="626">
        <v>9291916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8047</v>
      </c>
      <c r="S21" s="621"/>
      <c r="T21" s="621"/>
      <c r="U21" s="621"/>
      <c r="V21" s="621"/>
      <c r="W21" s="621"/>
      <c r="X21" s="621"/>
      <c r="Y21" s="622"/>
      <c r="Z21" s="673">
        <v>0.1</v>
      </c>
      <c r="AA21" s="673"/>
      <c r="AB21" s="673"/>
      <c r="AC21" s="673"/>
      <c r="AD21" s="674">
        <v>8047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63587</v>
      </c>
      <c r="S22" s="621"/>
      <c r="T22" s="621"/>
      <c r="U22" s="621"/>
      <c r="V22" s="621"/>
      <c r="W22" s="621"/>
      <c r="X22" s="621"/>
      <c r="Y22" s="622"/>
      <c r="Z22" s="673">
        <v>0.4</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78449</v>
      </c>
      <c r="S23" s="621"/>
      <c r="T23" s="621"/>
      <c r="U23" s="621"/>
      <c r="V23" s="621"/>
      <c r="W23" s="621"/>
      <c r="X23" s="621"/>
      <c r="Y23" s="622"/>
      <c r="Z23" s="673">
        <v>0.5</v>
      </c>
      <c r="AA23" s="673"/>
      <c r="AB23" s="673"/>
      <c r="AC23" s="673"/>
      <c r="AD23" s="674">
        <v>2819</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542468</v>
      </c>
      <c r="BH23" s="621"/>
      <c r="BI23" s="621"/>
      <c r="BJ23" s="621"/>
      <c r="BK23" s="621"/>
      <c r="BL23" s="621"/>
      <c r="BM23" s="621"/>
      <c r="BN23" s="622"/>
      <c r="BO23" s="673">
        <v>8.1999999999999993</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153334</v>
      </c>
      <c r="S24" s="621"/>
      <c r="T24" s="621"/>
      <c r="U24" s="621"/>
      <c r="V24" s="621"/>
      <c r="W24" s="621"/>
      <c r="X24" s="621"/>
      <c r="Y24" s="622"/>
      <c r="Z24" s="673">
        <v>1.1000000000000001</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5297309</v>
      </c>
      <c r="CS24" s="671"/>
      <c r="CT24" s="671"/>
      <c r="CU24" s="671"/>
      <c r="CV24" s="671"/>
      <c r="CW24" s="671"/>
      <c r="CX24" s="671"/>
      <c r="CY24" s="718"/>
      <c r="CZ24" s="722">
        <v>38.299999999999997</v>
      </c>
      <c r="DA24" s="723"/>
      <c r="DB24" s="723"/>
      <c r="DC24" s="724"/>
      <c r="DD24" s="717">
        <v>3423805</v>
      </c>
      <c r="DE24" s="671"/>
      <c r="DF24" s="671"/>
      <c r="DG24" s="671"/>
      <c r="DH24" s="671"/>
      <c r="DI24" s="671"/>
      <c r="DJ24" s="671"/>
      <c r="DK24" s="718"/>
      <c r="DL24" s="717">
        <v>3404198</v>
      </c>
      <c r="DM24" s="671"/>
      <c r="DN24" s="671"/>
      <c r="DO24" s="671"/>
      <c r="DP24" s="671"/>
      <c r="DQ24" s="671"/>
      <c r="DR24" s="671"/>
      <c r="DS24" s="671"/>
      <c r="DT24" s="671"/>
      <c r="DU24" s="671"/>
      <c r="DV24" s="718"/>
      <c r="DW24" s="719">
        <v>43.2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1489698</v>
      </c>
      <c r="S25" s="621"/>
      <c r="T25" s="621"/>
      <c r="U25" s="621"/>
      <c r="V25" s="621"/>
      <c r="W25" s="621"/>
      <c r="X25" s="621"/>
      <c r="Y25" s="622"/>
      <c r="Z25" s="673">
        <v>10.3</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1994298</v>
      </c>
      <c r="CS25" s="639"/>
      <c r="CT25" s="639"/>
      <c r="CU25" s="639"/>
      <c r="CV25" s="639"/>
      <c r="CW25" s="639"/>
      <c r="CX25" s="639"/>
      <c r="CY25" s="640"/>
      <c r="CZ25" s="623">
        <v>14.4</v>
      </c>
      <c r="DA25" s="641"/>
      <c r="DB25" s="641"/>
      <c r="DC25" s="642"/>
      <c r="DD25" s="626">
        <v>1882758</v>
      </c>
      <c r="DE25" s="639"/>
      <c r="DF25" s="639"/>
      <c r="DG25" s="639"/>
      <c r="DH25" s="639"/>
      <c r="DI25" s="639"/>
      <c r="DJ25" s="639"/>
      <c r="DK25" s="640"/>
      <c r="DL25" s="626">
        <v>1863170</v>
      </c>
      <c r="DM25" s="639"/>
      <c r="DN25" s="639"/>
      <c r="DO25" s="639"/>
      <c r="DP25" s="639"/>
      <c r="DQ25" s="639"/>
      <c r="DR25" s="639"/>
      <c r="DS25" s="639"/>
      <c r="DT25" s="639"/>
      <c r="DU25" s="639"/>
      <c r="DV25" s="640"/>
      <c r="DW25" s="643">
        <v>23.7</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v>788280</v>
      </c>
      <c r="S26" s="621"/>
      <c r="T26" s="621"/>
      <c r="U26" s="621"/>
      <c r="V26" s="621"/>
      <c r="W26" s="621"/>
      <c r="X26" s="621"/>
      <c r="Y26" s="622"/>
      <c r="Z26" s="673">
        <v>5.5</v>
      </c>
      <c r="AA26" s="673"/>
      <c r="AB26" s="673"/>
      <c r="AC26" s="673"/>
      <c r="AD26" s="674">
        <v>788280</v>
      </c>
      <c r="AE26" s="674"/>
      <c r="AF26" s="674"/>
      <c r="AG26" s="674"/>
      <c r="AH26" s="674"/>
      <c r="AI26" s="674"/>
      <c r="AJ26" s="674"/>
      <c r="AK26" s="674"/>
      <c r="AL26" s="643">
        <v>10</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1232225</v>
      </c>
      <c r="CS26" s="621"/>
      <c r="CT26" s="621"/>
      <c r="CU26" s="621"/>
      <c r="CV26" s="621"/>
      <c r="CW26" s="621"/>
      <c r="CX26" s="621"/>
      <c r="CY26" s="622"/>
      <c r="CZ26" s="623">
        <v>8.9</v>
      </c>
      <c r="DA26" s="641"/>
      <c r="DB26" s="641"/>
      <c r="DC26" s="642"/>
      <c r="DD26" s="626">
        <v>1153415</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2121611</v>
      </c>
      <c r="S27" s="621"/>
      <c r="T27" s="621"/>
      <c r="U27" s="621"/>
      <c r="V27" s="621"/>
      <c r="W27" s="621"/>
      <c r="X27" s="621"/>
      <c r="Y27" s="622"/>
      <c r="Z27" s="673">
        <v>14.7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6651562</v>
      </c>
      <c r="BH27" s="621"/>
      <c r="BI27" s="621"/>
      <c r="BJ27" s="621"/>
      <c r="BK27" s="621"/>
      <c r="BL27" s="621"/>
      <c r="BM27" s="621"/>
      <c r="BN27" s="622"/>
      <c r="BO27" s="673">
        <v>100</v>
      </c>
      <c r="BP27" s="673"/>
      <c r="BQ27" s="673"/>
      <c r="BR27" s="673"/>
      <c r="BS27" s="626">
        <v>54088</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2754952</v>
      </c>
      <c r="CS27" s="639"/>
      <c r="CT27" s="639"/>
      <c r="CU27" s="639"/>
      <c r="CV27" s="639"/>
      <c r="CW27" s="639"/>
      <c r="CX27" s="639"/>
      <c r="CY27" s="640"/>
      <c r="CZ27" s="623">
        <v>19.899999999999999</v>
      </c>
      <c r="DA27" s="641"/>
      <c r="DB27" s="641"/>
      <c r="DC27" s="642"/>
      <c r="DD27" s="626">
        <v>992988</v>
      </c>
      <c r="DE27" s="639"/>
      <c r="DF27" s="639"/>
      <c r="DG27" s="639"/>
      <c r="DH27" s="639"/>
      <c r="DI27" s="639"/>
      <c r="DJ27" s="639"/>
      <c r="DK27" s="640"/>
      <c r="DL27" s="626">
        <v>992969</v>
      </c>
      <c r="DM27" s="639"/>
      <c r="DN27" s="639"/>
      <c r="DO27" s="639"/>
      <c r="DP27" s="639"/>
      <c r="DQ27" s="639"/>
      <c r="DR27" s="639"/>
      <c r="DS27" s="639"/>
      <c r="DT27" s="639"/>
      <c r="DU27" s="639"/>
      <c r="DV27" s="640"/>
      <c r="DW27" s="643">
        <v>12.6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84523</v>
      </c>
      <c r="S28" s="621"/>
      <c r="T28" s="621"/>
      <c r="U28" s="621"/>
      <c r="V28" s="621"/>
      <c r="W28" s="621"/>
      <c r="X28" s="621"/>
      <c r="Y28" s="622"/>
      <c r="Z28" s="673">
        <v>0.6</v>
      </c>
      <c r="AA28" s="673"/>
      <c r="AB28" s="673"/>
      <c r="AC28" s="673"/>
      <c r="AD28" s="674">
        <v>104</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548059</v>
      </c>
      <c r="CS28" s="621"/>
      <c r="CT28" s="621"/>
      <c r="CU28" s="621"/>
      <c r="CV28" s="621"/>
      <c r="CW28" s="621"/>
      <c r="CX28" s="621"/>
      <c r="CY28" s="622"/>
      <c r="CZ28" s="623">
        <v>4</v>
      </c>
      <c r="DA28" s="641"/>
      <c r="DB28" s="641"/>
      <c r="DC28" s="642"/>
      <c r="DD28" s="626">
        <v>548059</v>
      </c>
      <c r="DE28" s="621"/>
      <c r="DF28" s="621"/>
      <c r="DG28" s="621"/>
      <c r="DH28" s="621"/>
      <c r="DI28" s="621"/>
      <c r="DJ28" s="621"/>
      <c r="DK28" s="622"/>
      <c r="DL28" s="626">
        <v>548059</v>
      </c>
      <c r="DM28" s="621"/>
      <c r="DN28" s="621"/>
      <c r="DO28" s="621"/>
      <c r="DP28" s="621"/>
      <c r="DQ28" s="621"/>
      <c r="DR28" s="621"/>
      <c r="DS28" s="621"/>
      <c r="DT28" s="621"/>
      <c r="DU28" s="621"/>
      <c r="DV28" s="622"/>
      <c r="DW28" s="643">
        <v>7</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1900</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548059</v>
      </c>
      <c r="CS29" s="639"/>
      <c r="CT29" s="639"/>
      <c r="CU29" s="639"/>
      <c r="CV29" s="639"/>
      <c r="CW29" s="639"/>
      <c r="CX29" s="639"/>
      <c r="CY29" s="640"/>
      <c r="CZ29" s="623">
        <v>4</v>
      </c>
      <c r="DA29" s="641"/>
      <c r="DB29" s="641"/>
      <c r="DC29" s="642"/>
      <c r="DD29" s="626">
        <v>548059</v>
      </c>
      <c r="DE29" s="639"/>
      <c r="DF29" s="639"/>
      <c r="DG29" s="639"/>
      <c r="DH29" s="639"/>
      <c r="DI29" s="639"/>
      <c r="DJ29" s="639"/>
      <c r="DK29" s="640"/>
      <c r="DL29" s="626">
        <v>548059</v>
      </c>
      <c r="DM29" s="639"/>
      <c r="DN29" s="639"/>
      <c r="DO29" s="639"/>
      <c r="DP29" s="639"/>
      <c r="DQ29" s="639"/>
      <c r="DR29" s="639"/>
      <c r="DS29" s="639"/>
      <c r="DT29" s="639"/>
      <c r="DU29" s="639"/>
      <c r="DV29" s="640"/>
      <c r="DW29" s="643">
        <v>7</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784653</v>
      </c>
      <c r="S30" s="621"/>
      <c r="T30" s="621"/>
      <c r="U30" s="621"/>
      <c r="V30" s="621"/>
      <c r="W30" s="621"/>
      <c r="X30" s="621"/>
      <c r="Y30" s="622"/>
      <c r="Z30" s="673">
        <v>5.4</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99.1</v>
      </c>
      <c r="BH30" s="687"/>
      <c r="BI30" s="687"/>
      <c r="BJ30" s="687"/>
      <c r="BK30" s="687"/>
      <c r="BL30" s="687"/>
      <c r="BM30" s="688">
        <v>97</v>
      </c>
      <c r="BN30" s="687"/>
      <c r="BO30" s="687"/>
      <c r="BP30" s="687"/>
      <c r="BQ30" s="689"/>
      <c r="BR30" s="686">
        <v>99</v>
      </c>
      <c r="BS30" s="687"/>
      <c r="BT30" s="687"/>
      <c r="BU30" s="687"/>
      <c r="BV30" s="687"/>
      <c r="BW30" s="687"/>
      <c r="BX30" s="688">
        <v>96.1</v>
      </c>
      <c r="BY30" s="687"/>
      <c r="BZ30" s="687"/>
      <c r="CA30" s="687"/>
      <c r="CB30" s="689"/>
      <c r="CD30" s="692"/>
      <c r="CE30" s="693"/>
      <c r="CF30" s="657" t="s">
        <v>294</v>
      </c>
      <c r="CG30" s="654"/>
      <c r="CH30" s="654"/>
      <c r="CI30" s="654"/>
      <c r="CJ30" s="654"/>
      <c r="CK30" s="654"/>
      <c r="CL30" s="654"/>
      <c r="CM30" s="654"/>
      <c r="CN30" s="654"/>
      <c r="CO30" s="654"/>
      <c r="CP30" s="654"/>
      <c r="CQ30" s="655"/>
      <c r="CR30" s="620">
        <v>506264</v>
      </c>
      <c r="CS30" s="621"/>
      <c r="CT30" s="621"/>
      <c r="CU30" s="621"/>
      <c r="CV30" s="621"/>
      <c r="CW30" s="621"/>
      <c r="CX30" s="621"/>
      <c r="CY30" s="622"/>
      <c r="CZ30" s="623">
        <v>3.7</v>
      </c>
      <c r="DA30" s="641"/>
      <c r="DB30" s="641"/>
      <c r="DC30" s="642"/>
      <c r="DD30" s="626">
        <v>506264</v>
      </c>
      <c r="DE30" s="621"/>
      <c r="DF30" s="621"/>
      <c r="DG30" s="621"/>
      <c r="DH30" s="621"/>
      <c r="DI30" s="621"/>
      <c r="DJ30" s="621"/>
      <c r="DK30" s="622"/>
      <c r="DL30" s="626">
        <v>506264</v>
      </c>
      <c r="DM30" s="621"/>
      <c r="DN30" s="621"/>
      <c r="DO30" s="621"/>
      <c r="DP30" s="621"/>
      <c r="DQ30" s="621"/>
      <c r="DR30" s="621"/>
      <c r="DS30" s="621"/>
      <c r="DT30" s="621"/>
      <c r="DU30" s="621"/>
      <c r="DV30" s="622"/>
      <c r="DW30" s="643">
        <v>6.4</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399239</v>
      </c>
      <c r="S31" s="621"/>
      <c r="T31" s="621"/>
      <c r="U31" s="621"/>
      <c r="V31" s="621"/>
      <c r="W31" s="621"/>
      <c r="X31" s="621"/>
      <c r="Y31" s="622"/>
      <c r="Z31" s="673">
        <v>2.8</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95.3</v>
      </c>
      <c r="BN31" s="685"/>
      <c r="BO31" s="685"/>
      <c r="BP31" s="685"/>
      <c r="BQ31" s="649"/>
      <c r="BR31" s="684">
        <v>98.5</v>
      </c>
      <c r="BS31" s="639"/>
      <c r="BT31" s="639"/>
      <c r="BU31" s="639"/>
      <c r="BV31" s="639"/>
      <c r="BW31" s="639"/>
      <c r="BX31" s="675">
        <v>94.5</v>
      </c>
      <c r="BY31" s="685"/>
      <c r="BZ31" s="685"/>
      <c r="CA31" s="685"/>
      <c r="CB31" s="649"/>
      <c r="CD31" s="692"/>
      <c r="CE31" s="693"/>
      <c r="CF31" s="657" t="s">
        <v>298</v>
      </c>
      <c r="CG31" s="654"/>
      <c r="CH31" s="654"/>
      <c r="CI31" s="654"/>
      <c r="CJ31" s="654"/>
      <c r="CK31" s="654"/>
      <c r="CL31" s="654"/>
      <c r="CM31" s="654"/>
      <c r="CN31" s="654"/>
      <c r="CO31" s="654"/>
      <c r="CP31" s="654"/>
      <c r="CQ31" s="655"/>
      <c r="CR31" s="620">
        <v>41795</v>
      </c>
      <c r="CS31" s="639"/>
      <c r="CT31" s="639"/>
      <c r="CU31" s="639"/>
      <c r="CV31" s="639"/>
      <c r="CW31" s="639"/>
      <c r="CX31" s="639"/>
      <c r="CY31" s="640"/>
      <c r="CZ31" s="623">
        <v>0.3</v>
      </c>
      <c r="DA31" s="641"/>
      <c r="DB31" s="641"/>
      <c r="DC31" s="642"/>
      <c r="DD31" s="626">
        <v>41795</v>
      </c>
      <c r="DE31" s="639"/>
      <c r="DF31" s="639"/>
      <c r="DG31" s="639"/>
      <c r="DH31" s="639"/>
      <c r="DI31" s="639"/>
      <c r="DJ31" s="639"/>
      <c r="DK31" s="640"/>
      <c r="DL31" s="626">
        <v>41795</v>
      </c>
      <c r="DM31" s="639"/>
      <c r="DN31" s="639"/>
      <c r="DO31" s="639"/>
      <c r="DP31" s="639"/>
      <c r="DQ31" s="639"/>
      <c r="DR31" s="639"/>
      <c r="DS31" s="639"/>
      <c r="DT31" s="639"/>
      <c r="DU31" s="639"/>
      <c r="DV31" s="640"/>
      <c r="DW31" s="643">
        <v>0.5</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125123</v>
      </c>
      <c r="S32" s="621"/>
      <c r="T32" s="621"/>
      <c r="U32" s="621"/>
      <c r="V32" s="621"/>
      <c r="W32" s="621"/>
      <c r="X32" s="621"/>
      <c r="Y32" s="622"/>
      <c r="Z32" s="673">
        <v>0.9</v>
      </c>
      <c r="AA32" s="673"/>
      <c r="AB32" s="673"/>
      <c r="AC32" s="673"/>
      <c r="AD32" s="674">
        <v>3216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99.3</v>
      </c>
      <c r="BH32" s="605"/>
      <c r="BI32" s="605"/>
      <c r="BJ32" s="605"/>
      <c r="BK32" s="605"/>
      <c r="BL32" s="605"/>
      <c r="BM32" s="668">
        <v>97.9</v>
      </c>
      <c r="BN32" s="605"/>
      <c r="BO32" s="605"/>
      <c r="BP32" s="605"/>
      <c r="BQ32" s="662"/>
      <c r="BR32" s="683">
        <v>99.2</v>
      </c>
      <c r="BS32" s="605"/>
      <c r="BT32" s="605"/>
      <c r="BU32" s="605"/>
      <c r="BV32" s="605"/>
      <c r="BW32" s="605"/>
      <c r="BX32" s="668">
        <v>96.8</v>
      </c>
      <c r="BY32" s="605"/>
      <c r="BZ32" s="605"/>
      <c r="CA32" s="605"/>
      <c r="CB32" s="662"/>
      <c r="CD32" s="694"/>
      <c r="CE32" s="695"/>
      <c r="CF32" s="657" t="s">
        <v>301</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600000</v>
      </c>
      <c r="S33" s="621"/>
      <c r="T33" s="621"/>
      <c r="U33" s="621"/>
      <c r="V33" s="621"/>
      <c r="W33" s="621"/>
      <c r="X33" s="621"/>
      <c r="Y33" s="622"/>
      <c r="Z33" s="673">
        <v>4.2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6279348</v>
      </c>
      <c r="CS33" s="639"/>
      <c r="CT33" s="639"/>
      <c r="CU33" s="639"/>
      <c r="CV33" s="639"/>
      <c r="CW33" s="639"/>
      <c r="CX33" s="639"/>
      <c r="CY33" s="640"/>
      <c r="CZ33" s="623">
        <v>45.4</v>
      </c>
      <c r="DA33" s="641"/>
      <c r="DB33" s="641"/>
      <c r="DC33" s="642"/>
      <c r="DD33" s="626">
        <v>4996919</v>
      </c>
      <c r="DE33" s="639"/>
      <c r="DF33" s="639"/>
      <c r="DG33" s="639"/>
      <c r="DH33" s="639"/>
      <c r="DI33" s="639"/>
      <c r="DJ33" s="639"/>
      <c r="DK33" s="640"/>
      <c r="DL33" s="626">
        <v>3712309</v>
      </c>
      <c r="DM33" s="639"/>
      <c r="DN33" s="639"/>
      <c r="DO33" s="639"/>
      <c r="DP33" s="639"/>
      <c r="DQ33" s="639"/>
      <c r="DR33" s="639"/>
      <c r="DS33" s="639"/>
      <c r="DT33" s="639"/>
      <c r="DU33" s="639"/>
      <c r="DV33" s="640"/>
      <c r="DW33" s="643">
        <v>47.2</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2708770</v>
      </c>
      <c r="CS34" s="621"/>
      <c r="CT34" s="621"/>
      <c r="CU34" s="621"/>
      <c r="CV34" s="621"/>
      <c r="CW34" s="621"/>
      <c r="CX34" s="621"/>
      <c r="CY34" s="622"/>
      <c r="CZ34" s="623">
        <v>19.600000000000001</v>
      </c>
      <c r="DA34" s="641"/>
      <c r="DB34" s="641"/>
      <c r="DC34" s="642"/>
      <c r="DD34" s="626">
        <v>2094028</v>
      </c>
      <c r="DE34" s="621"/>
      <c r="DF34" s="621"/>
      <c r="DG34" s="621"/>
      <c r="DH34" s="621"/>
      <c r="DI34" s="621"/>
      <c r="DJ34" s="621"/>
      <c r="DK34" s="622"/>
      <c r="DL34" s="626">
        <v>1512752</v>
      </c>
      <c r="DM34" s="621"/>
      <c r="DN34" s="621"/>
      <c r="DO34" s="621"/>
      <c r="DP34" s="621"/>
      <c r="DQ34" s="621"/>
      <c r="DR34" s="621"/>
      <c r="DS34" s="621"/>
      <c r="DT34" s="621"/>
      <c r="DU34" s="621"/>
      <c r="DV34" s="622"/>
      <c r="DW34" s="643">
        <v>19.2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1655577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59313</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73133</v>
      </c>
      <c r="CS35" s="639"/>
      <c r="CT35" s="639"/>
      <c r="CU35" s="639"/>
      <c r="CV35" s="639"/>
      <c r="CW35" s="639"/>
      <c r="CX35" s="639"/>
      <c r="CY35" s="640"/>
      <c r="CZ35" s="623">
        <v>0.5</v>
      </c>
      <c r="DA35" s="641"/>
      <c r="DB35" s="641"/>
      <c r="DC35" s="642"/>
      <c r="DD35" s="626">
        <v>67351</v>
      </c>
      <c r="DE35" s="639"/>
      <c r="DF35" s="639"/>
      <c r="DG35" s="639"/>
      <c r="DH35" s="639"/>
      <c r="DI35" s="639"/>
      <c r="DJ35" s="639"/>
      <c r="DK35" s="640"/>
      <c r="DL35" s="626">
        <v>61138</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14403216</v>
      </c>
      <c r="S36" s="661"/>
      <c r="T36" s="661"/>
      <c r="U36" s="661"/>
      <c r="V36" s="661"/>
      <c r="W36" s="661"/>
      <c r="X36" s="661"/>
      <c r="Y36" s="664"/>
      <c r="Z36" s="665">
        <v>100</v>
      </c>
      <c r="AA36" s="665"/>
      <c r="AB36" s="665"/>
      <c r="AC36" s="665"/>
      <c r="AD36" s="666">
        <v>7871627</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327348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-249535</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1856011</v>
      </c>
      <c r="CS36" s="621"/>
      <c r="CT36" s="621"/>
      <c r="CU36" s="621"/>
      <c r="CV36" s="621"/>
      <c r="CW36" s="621"/>
      <c r="CX36" s="621"/>
      <c r="CY36" s="622"/>
      <c r="CZ36" s="623">
        <v>13.4</v>
      </c>
      <c r="DA36" s="641"/>
      <c r="DB36" s="641"/>
      <c r="DC36" s="642"/>
      <c r="DD36" s="626">
        <v>1358776</v>
      </c>
      <c r="DE36" s="621"/>
      <c r="DF36" s="621"/>
      <c r="DG36" s="621"/>
      <c r="DH36" s="621"/>
      <c r="DI36" s="621"/>
      <c r="DJ36" s="621"/>
      <c r="DK36" s="622"/>
      <c r="DL36" s="626">
        <v>1256291</v>
      </c>
      <c r="DM36" s="621"/>
      <c r="DN36" s="621"/>
      <c r="DO36" s="621"/>
      <c r="DP36" s="621"/>
      <c r="DQ36" s="621"/>
      <c r="DR36" s="621"/>
      <c r="DS36" s="621"/>
      <c r="DT36" s="621"/>
      <c r="DU36" s="621"/>
      <c r="DV36" s="622"/>
      <c r="DW36" s="643">
        <v>16</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243173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5872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487651</v>
      </c>
      <c r="CS37" s="639"/>
      <c r="CT37" s="639"/>
      <c r="CU37" s="639"/>
      <c r="CV37" s="639"/>
      <c r="CW37" s="639"/>
      <c r="CX37" s="639"/>
      <c r="CY37" s="640"/>
      <c r="CZ37" s="623">
        <v>3.5</v>
      </c>
      <c r="DA37" s="641"/>
      <c r="DB37" s="641"/>
      <c r="DC37" s="642"/>
      <c r="DD37" s="626">
        <v>334701</v>
      </c>
      <c r="DE37" s="639"/>
      <c r="DF37" s="639"/>
      <c r="DG37" s="639"/>
      <c r="DH37" s="639"/>
      <c r="DI37" s="639"/>
      <c r="DJ37" s="639"/>
      <c r="DK37" s="640"/>
      <c r="DL37" s="626">
        <v>310616</v>
      </c>
      <c r="DM37" s="639"/>
      <c r="DN37" s="639"/>
      <c r="DO37" s="639"/>
      <c r="DP37" s="639"/>
      <c r="DQ37" s="639"/>
      <c r="DR37" s="639"/>
      <c r="DS37" s="639"/>
      <c r="DT37" s="639"/>
      <c r="DU37" s="639"/>
      <c r="DV37" s="640"/>
      <c r="DW37" s="643">
        <v>3.9</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10284</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1412404</v>
      </c>
      <c r="CS38" s="621"/>
      <c r="CT38" s="621"/>
      <c r="CU38" s="621"/>
      <c r="CV38" s="621"/>
      <c r="CW38" s="621"/>
      <c r="CX38" s="621"/>
      <c r="CY38" s="622"/>
      <c r="CZ38" s="623">
        <v>10.199999999999999</v>
      </c>
      <c r="DA38" s="641"/>
      <c r="DB38" s="641"/>
      <c r="DC38" s="642"/>
      <c r="DD38" s="626">
        <v>1256566</v>
      </c>
      <c r="DE38" s="621"/>
      <c r="DF38" s="621"/>
      <c r="DG38" s="621"/>
      <c r="DH38" s="621"/>
      <c r="DI38" s="621"/>
      <c r="DJ38" s="621"/>
      <c r="DK38" s="622"/>
      <c r="DL38" s="626">
        <v>882128</v>
      </c>
      <c r="DM38" s="621"/>
      <c r="DN38" s="621"/>
      <c r="DO38" s="621"/>
      <c r="DP38" s="621"/>
      <c r="DQ38" s="621"/>
      <c r="DR38" s="621"/>
      <c r="DS38" s="621"/>
      <c r="DT38" s="621"/>
      <c r="DU38" s="621"/>
      <c r="DV38" s="622"/>
      <c r="DW38" s="643">
        <v>11.2</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77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229030</v>
      </c>
      <c r="CS39" s="639"/>
      <c r="CT39" s="639"/>
      <c r="CU39" s="639"/>
      <c r="CV39" s="639"/>
      <c r="CW39" s="639"/>
      <c r="CX39" s="639"/>
      <c r="CY39" s="640"/>
      <c r="CZ39" s="623">
        <v>1.7</v>
      </c>
      <c r="DA39" s="641"/>
      <c r="DB39" s="641"/>
      <c r="DC39" s="642"/>
      <c r="DD39" s="626">
        <v>220198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453251</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631805</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252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2268611</v>
      </c>
      <c r="CS42" s="621"/>
      <c r="CT42" s="621"/>
      <c r="CU42" s="621"/>
      <c r="CV42" s="621"/>
      <c r="CW42" s="621"/>
      <c r="CX42" s="621"/>
      <c r="CY42" s="622"/>
      <c r="CZ42" s="623">
        <v>16.399999999999999</v>
      </c>
      <c r="DA42" s="624"/>
      <c r="DB42" s="624"/>
      <c r="DC42" s="625"/>
      <c r="DD42" s="626">
        <v>871192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26835</v>
      </c>
      <c r="CS43" s="639"/>
      <c r="CT43" s="639"/>
      <c r="CU43" s="639"/>
      <c r="CV43" s="639"/>
      <c r="CW43" s="639"/>
      <c r="CX43" s="639"/>
      <c r="CY43" s="640"/>
      <c r="CZ43" s="623">
        <v>0.2</v>
      </c>
      <c r="DA43" s="641"/>
      <c r="DB43" s="641"/>
      <c r="DC43" s="642"/>
      <c r="DD43" s="626">
        <v>26835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2268611</v>
      </c>
      <c r="CS44" s="621"/>
      <c r="CT44" s="621"/>
      <c r="CU44" s="621"/>
      <c r="CV44" s="621"/>
      <c r="CW44" s="621"/>
      <c r="CX44" s="621"/>
      <c r="CY44" s="622"/>
      <c r="CZ44" s="623">
        <v>16.399999999999999</v>
      </c>
      <c r="DA44" s="624"/>
      <c r="DB44" s="624"/>
      <c r="DC44" s="625"/>
      <c r="DD44" s="626">
        <v>871192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115466</v>
      </c>
      <c r="CS45" s="639"/>
      <c r="CT45" s="639"/>
      <c r="CU45" s="639"/>
      <c r="CV45" s="639"/>
      <c r="CW45" s="639"/>
      <c r="CX45" s="639"/>
      <c r="CY45" s="640"/>
      <c r="CZ45" s="623">
        <v>0.8</v>
      </c>
      <c r="DA45" s="641"/>
      <c r="DB45" s="641"/>
      <c r="DC45" s="642"/>
      <c r="DD45" s="626">
        <v>22795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2153145</v>
      </c>
      <c r="CS46" s="621"/>
      <c r="CT46" s="621"/>
      <c r="CU46" s="621"/>
      <c r="CV46" s="621"/>
      <c r="CW46" s="621"/>
      <c r="CX46" s="621"/>
      <c r="CY46" s="622"/>
      <c r="CZ46" s="623">
        <v>15.6</v>
      </c>
      <c r="DA46" s="624"/>
      <c r="DB46" s="624"/>
      <c r="DC46" s="625"/>
      <c r="DD46" s="626">
        <v>848397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13845268</v>
      </c>
      <c r="CS49" s="605"/>
      <c r="CT49" s="605"/>
      <c r="CU49" s="605"/>
      <c r="CV49" s="605"/>
      <c r="CW49" s="605"/>
      <c r="CX49" s="605"/>
      <c r="CY49" s="606"/>
      <c r="CZ49" s="607">
        <v>100</v>
      </c>
      <c r="DA49" s="608"/>
      <c r="DB49" s="608"/>
      <c r="DC49" s="609"/>
      <c r="DD49" s="610">
        <v>9291916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13724</v>
      </c>
      <c r="R7" s="1134"/>
      <c r="S7" s="1134"/>
      <c r="T7" s="1134"/>
      <c r="U7" s="1134"/>
      <c r="V7" s="1134">
        <v>13183</v>
      </c>
      <c r="W7" s="1134"/>
      <c r="X7" s="1134"/>
      <c r="Y7" s="1134"/>
      <c r="Z7" s="1134"/>
      <c r="AA7" s="1134">
        <v>541</v>
      </c>
      <c r="AB7" s="1134"/>
      <c r="AC7" s="1134"/>
      <c r="AD7" s="1134"/>
      <c r="AE7" s="1135"/>
      <c r="AF7" s="1136">
        <v>488</v>
      </c>
      <c r="AG7" s="1137"/>
      <c r="AH7" s="1137"/>
      <c r="AI7" s="1137"/>
      <c r="AJ7" s="1138"/>
      <c r="AK7" s="1120">
        <v>784653</v>
      </c>
      <c r="AL7" s="1121"/>
      <c r="AM7" s="1121"/>
      <c r="AN7" s="1121"/>
      <c r="AO7" s="1121"/>
      <c r="AP7" s="1121">
        <v>3061</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546</v>
      </c>
      <c r="BT7" s="1125"/>
      <c r="BU7" s="1125"/>
      <c r="BV7" s="1125"/>
      <c r="BW7" s="1125"/>
      <c r="BX7" s="1125"/>
      <c r="BY7" s="1125"/>
      <c r="BZ7" s="1125"/>
      <c r="CA7" s="1125"/>
      <c r="CB7" s="1125"/>
      <c r="CC7" s="1125"/>
      <c r="CD7" s="1125"/>
      <c r="CE7" s="1125"/>
      <c r="CF7" s="1125"/>
      <c r="CG7" s="1126"/>
      <c r="CH7" s="1117">
        <v>2</v>
      </c>
      <c r="CI7" s="1118"/>
      <c r="CJ7" s="1118"/>
      <c r="CK7" s="1118"/>
      <c r="CL7" s="1119"/>
      <c r="CM7" s="1117">
        <v>25</v>
      </c>
      <c r="CN7" s="1118"/>
      <c r="CO7" s="1118"/>
      <c r="CP7" s="1118"/>
      <c r="CQ7" s="1119"/>
      <c r="CR7" s="1117">
        <v>10</v>
      </c>
      <c r="CS7" s="1118"/>
      <c r="CT7" s="1118"/>
      <c r="CU7" s="1118"/>
      <c r="CV7" s="1119"/>
      <c r="CW7" s="1117">
        <v>3</v>
      </c>
      <c r="CX7" s="1118"/>
      <c r="CY7" s="1118"/>
      <c r="CZ7" s="1118"/>
      <c r="DA7" s="1119"/>
      <c r="DB7" s="1117" t="s">
        <v>547</v>
      </c>
      <c r="DC7" s="1118"/>
      <c r="DD7" s="1118"/>
      <c r="DE7" s="1118"/>
      <c r="DF7" s="1119"/>
      <c r="DG7" s="1117">
        <v>669</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1228</v>
      </c>
      <c r="R8" s="1073"/>
      <c r="S8" s="1073"/>
      <c r="T8" s="1073"/>
      <c r="U8" s="1073"/>
      <c r="V8" s="1073">
        <v>1211</v>
      </c>
      <c r="W8" s="1073"/>
      <c r="X8" s="1073"/>
      <c r="Y8" s="1073"/>
      <c r="Z8" s="1073"/>
      <c r="AA8" s="1073">
        <v>17</v>
      </c>
      <c r="AB8" s="1073"/>
      <c r="AC8" s="1073"/>
      <c r="AD8" s="1073"/>
      <c r="AE8" s="1074"/>
      <c r="AF8" s="1048">
        <v>17</v>
      </c>
      <c r="AG8" s="1049"/>
      <c r="AH8" s="1049"/>
      <c r="AI8" s="1049"/>
      <c r="AJ8" s="1050"/>
      <c r="AK8" s="1115">
        <v>548883</v>
      </c>
      <c r="AL8" s="1116"/>
      <c r="AM8" s="1116"/>
      <c r="AN8" s="1116"/>
      <c r="AO8" s="1116"/>
      <c r="AP8" s="1116">
        <v>2757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14952</v>
      </c>
      <c r="R23" s="1098"/>
      <c r="S23" s="1098"/>
      <c r="T23" s="1098"/>
      <c r="U23" s="1098"/>
      <c r="V23" s="1098">
        <v>14394</v>
      </c>
      <c r="W23" s="1098"/>
      <c r="X23" s="1098"/>
      <c r="Y23" s="1098"/>
      <c r="Z23" s="1098"/>
      <c r="AA23" s="1098">
        <v>558</v>
      </c>
      <c r="AB23" s="1098"/>
      <c r="AC23" s="1098"/>
      <c r="AD23" s="1098"/>
      <c r="AE23" s="1099"/>
      <c r="AF23" s="1100">
        <v>505</v>
      </c>
      <c r="AG23" s="1098"/>
      <c r="AH23" s="1098"/>
      <c r="AI23" s="1098"/>
      <c r="AJ23" s="1101"/>
      <c r="AK23" s="1102"/>
      <c r="AL23" s="1103"/>
      <c r="AM23" s="1103"/>
      <c r="AN23" s="1103"/>
      <c r="AO23" s="1103"/>
      <c r="AP23" s="1098">
        <v>5818</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4646</v>
      </c>
      <c r="R28" s="1083"/>
      <c r="S28" s="1083"/>
      <c r="T28" s="1083"/>
      <c r="U28" s="1083"/>
      <c r="V28" s="1083">
        <v>4587</v>
      </c>
      <c r="W28" s="1083"/>
      <c r="X28" s="1083"/>
      <c r="Y28" s="1083"/>
      <c r="Z28" s="1083"/>
      <c r="AA28" s="1083">
        <v>59</v>
      </c>
      <c r="AB28" s="1083"/>
      <c r="AC28" s="1083"/>
      <c r="AD28" s="1083"/>
      <c r="AE28" s="1084"/>
      <c r="AF28" s="1085">
        <v>59</v>
      </c>
      <c r="AG28" s="1083"/>
      <c r="AH28" s="1083"/>
      <c r="AI28" s="1083"/>
      <c r="AJ28" s="1086"/>
      <c r="AK28" s="1087">
        <v>453</v>
      </c>
      <c r="AL28" s="1075"/>
      <c r="AM28" s="1075"/>
      <c r="AN28" s="1075"/>
      <c r="AO28" s="1075"/>
      <c r="AP28" s="1075" t="s">
        <v>547</v>
      </c>
      <c r="AQ28" s="1075"/>
      <c r="AR28" s="1075"/>
      <c r="AS28" s="1075"/>
      <c r="AT28" s="1075"/>
      <c r="AU28" s="1075" t="s">
        <v>547</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2119</v>
      </c>
      <c r="R29" s="1073"/>
      <c r="S29" s="1073"/>
      <c r="T29" s="1073"/>
      <c r="U29" s="1073"/>
      <c r="V29" s="1073">
        <v>2061</v>
      </c>
      <c r="W29" s="1073"/>
      <c r="X29" s="1073"/>
      <c r="Y29" s="1073"/>
      <c r="Z29" s="1073"/>
      <c r="AA29" s="1073">
        <v>58</v>
      </c>
      <c r="AB29" s="1073"/>
      <c r="AC29" s="1073"/>
      <c r="AD29" s="1073"/>
      <c r="AE29" s="1074"/>
      <c r="AF29" s="1048">
        <v>58</v>
      </c>
      <c r="AG29" s="1049"/>
      <c r="AH29" s="1049"/>
      <c r="AI29" s="1049"/>
      <c r="AJ29" s="1050"/>
      <c r="AK29" s="1009">
        <v>317</v>
      </c>
      <c r="AL29" s="1000"/>
      <c r="AM29" s="1000"/>
      <c r="AN29" s="1000"/>
      <c r="AO29" s="1000"/>
      <c r="AP29" s="1000" t="s">
        <v>547</v>
      </c>
      <c r="AQ29" s="1000"/>
      <c r="AR29" s="1000"/>
      <c r="AS29" s="1000"/>
      <c r="AT29" s="1000"/>
      <c r="AU29" s="1000" t="s">
        <v>547</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398</v>
      </c>
      <c r="R30" s="1073"/>
      <c r="S30" s="1073"/>
      <c r="T30" s="1073"/>
      <c r="U30" s="1073"/>
      <c r="V30" s="1073">
        <v>389</v>
      </c>
      <c r="W30" s="1073"/>
      <c r="X30" s="1073"/>
      <c r="Y30" s="1073"/>
      <c r="Z30" s="1073"/>
      <c r="AA30" s="1073">
        <v>9</v>
      </c>
      <c r="AB30" s="1073"/>
      <c r="AC30" s="1073"/>
      <c r="AD30" s="1073"/>
      <c r="AE30" s="1074"/>
      <c r="AF30" s="1048">
        <v>9</v>
      </c>
      <c r="AG30" s="1049"/>
      <c r="AH30" s="1049"/>
      <c r="AI30" s="1049"/>
      <c r="AJ30" s="1050"/>
      <c r="AK30" s="1009">
        <v>77</v>
      </c>
      <c r="AL30" s="1000"/>
      <c r="AM30" s="1000"/>
      <c r="AN30" s="1000"/>
      <c r="AO30" s="1000"/>
      <c r="AP30" s="1000" t="s">
        <v>547</v>
      </c>
      <c r="AQ30" s="1000"/>
      <c r="AR30" s="1000"/>
      <c r="AS30" s="1000"/>
      <c r="AT30" s="1000"/>
      <c r="AU30" s="1000" t="s">
        <v>548</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1043</v>
      </c>
      <c r="R31" s="1073"/>
      <c r="S31" s="1073"/>
      <c r="T31" s="1073"/>
      <c r="U31" s="1073"/>
      <c r="V31" s="1073">
        <v>1022</v>
      </c>
      <c r="W31" s="1073"/>
      <c r="X31" s="1073"/>
      <c r="Y31" s="1073"/>
      <c r="Z31" s="1073"/>
      <c r="AA31" s="1073">
        <v>21</v>
      </c>
      <c r="AB31" s="1073"/>
      <c r="AC31" s="1073"/>
      <c r="AD31" s="1073"/>
      <c r="AE31" s="1074"/>
      <c r="AF31" s="1048">
        <v>21</v>
      </c>
      <c r="AG31" s="1049"/>
      <c r="AH31" s="1049"/>
      <c r="AI31" s="1049"/>
      <c r="AJ31" s="1050"/>
      <c r="AK31" s="1009">
        <v>327</v>
      </c>
      <c r="AL31" s="1000"/>
      <c r="AM31" s="1000"/>
      <c r="AN31" s="1000"/>
      <c r="AO31" s="1000"/>
      <c r="AP31" s="1000">
        <v>2319</v>
      </c>
      <c r="AQ31" s="1000"/>
      <c r="AR31" s="1000"/>
      <c r="AS31" s="1000"/>
      <c r="AT31" s="1000"/>
      <c r="AU31" s="1000">
        <v>1816</v>
      </c>
      <c r="AV31" s="1000"/>
      <c r="AW31" s="1000"/>
      <c r="AX31" s="1000"/>
      <c r="AY31" s="1000"/>
      <c r="AZ31" s="1071" t="s">
        <v>534</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147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391</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535</v>
      </c>
      <c r="C68" s="1015"/>
      <c r="D68" s="1015"/>
      <c r="E68" s="1015"/>
      <c r="F68" s="1015"/>
      <c r="G68" s="1015"/>
      <c r="H68" s="1015"/>
      <c r="I68" s="1015"/>
      <c r="J68" s="1015"/>
      <c r="K68" s="1015"/>
      <c r="L68" s="1015"/>
      <c r="M68" s="1015"/>
      <c r="N68" s="1015"/>
      <c r="O68" s="1015"/>
      <c r="P68" s="1016"/>
      <c r="Q68" s="1017">
        <v>8354</v>
      </c>
      <c r="R68" s="1011"/>
      <c r="S68" s="1011"/>
      <c r="T68" s="1011"/>
      <c r="U68" s="1011"/>
      <c r="V68" s="1011">
        <v>8407</v>
      </c>
      <c r="W68" s="1011"/>
      <c r="X68" s="1011"/>
      <c r="Y68" s="1011"/>
      <c r="Z68" s="1011"/>
      <c r="AA68" s="1011">
        <v>-53</v>
      </c>
      <c r="AB68" s="1011"/>
      <c r="AC68" s="1011"/>
      <c r="AD68" s="1011"/>
      <c r="AE68" s="1011"/>
      <c r="AF68" s="1011">
        <v>2429</v>
      </c>
      <c r="AG68" s="1011"/>
      <c r="AH68" s="1011"/>
      <c r="AI68" s="1011"/>
      <c r="AJ68" s="1011"/>
      <c r="AK68" s="1011" t="s">
        <v>547</v>
      </c>
      <c r="AL68" s="1011"/>
      <c r="AM68" s="1011"/>
      <c r="AN68" s="1011"/>
      <c r="AO68" s="1011"/>
      <c r="AP68" s="1011">
        <v>9579</v>
      </c>
      <c r="AQ68" s="1011"/>
      <c r="AR68" s="1011"/>
      <c r="AS68" s="1011"/>
      <c r="AT68" s="1011"/>
      <c r="AU68" s="1011">
        <v>1236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536</v>
      </c>
      <c r="C69" s="1004"/>
      <c r="D69" s="1004"/>
      <c r="E69" s="1004"/>
      <c r="F69" s="1004"/>
      <c r="G69" s="1004"/>
      <c r="H69" s="1004"/>
      <c r="I69" s="1004"/>
      <c r="J69" s="1004"/>
      <c r="K69" s="1004"/>
      <c r="L69" s="1004"/>
      <c r="M69" s="1004"/>
      <c r="N69" s="1004"/>
      <c r="O69" s="1004"/>
      <c r="P69" s="1005"/>
      <c r="Q69" s="1006">
        <v>5132</v>
      </c>
      <c r="R69" s="1000"/>
      <c r="S69" s="1000"/>
      <c r="T69" s="1000"/>
      <c r="U69" s="1000"/>
      <c r="V69" s="1000">
        <v>5056</v>
      </c>
      <c r="W69" s="1000"/>
      <c r="X69" s="1000"/>
      <c r="Y69" s="1000"/>
      <c r="Z69" s="1000"/>
      <c r="AA69" s="1000">
        <v>76</v>
      </c>
      <c r="AB69" s="1000"/>
      <c r="AC69" s="1000"/>
      <c r="AD69" s="1000"/>
      <c r="AE69" s="1000"/>
      <c r="AF69" s="1000">
        <v>76</v>
      </c>
      <c r="AG69" s="1000"/>
      <c r="AH69" s="1000"/>
      <c r="AI69" s="1000"/>
      <c r="AJ69" s="1000"/>
      <c r="AK69" s="1000">
        <v>1017</v>
      </c>
      <c r="AL69" s="1000"/>
      <c r="AM69" s="1000"/>
      <c r="AN69" s="1000"/>
      <c r="AO69" s="1000"/>
      <c r="AP69" s="1000" t="s">
        <v>547</v>
      </c>
      <c r="AQ69" s="1000"/>
      <c r="AR69" s="1000"/>
      <c r="AS69" s="1000"/>
      <c r="AT69" s="1000"/>
      <c r="AU69" s="1000" t="s">
        <v>547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537</v>
      </c>
      <c r="C70" s="1004"/>
      <c r="D70" s="1004"/>
      <c r="E70" s="1004"/>
      <c r="F70" s="1004"/>
      <c r="G70" s="1004"/>
      <c r="H70" s="1004"/>
      <c r="I70" s="1004"/>
      <c r="J70" s="1004"/>
      <c r="K70" s="1004"/>
      <c r="L70" s="1004"/>
      <c r="M70" s="1004"/>
      <c r="N70" s="1004"/>
      <c r="O70" s="1004"/>
      <c r="P70" s="1005"/>
      <c r="Q70" s="1006">
        <v>1295268</v>
      </c>
      <c r="R70" s="1000"/>
      <c r="S70" s="1000"/>
      <c r="T70" s="1000"/>
      <c r="U70" s="1000"/>
      <c r="V70" s="1000">
        <v>1252615</v>
      </c>
      <c r="W70" s="1000"/>
      <c r="X70" s="1000"/>
      <c r="Y70" s="1000"/>
      <c r="Z70" s="1000"/>
      <c r="AA70" s="1000">
        <v>42653</v>
      </c>
      <c r="AB70" s="1000"/>
      <c r="AC70" s="1000"/>
      <c r="AD70" s="1000"/>
      <c r="AE70" s="1000"/>
      <c r="AF70" s="1000">
        <v>42653</v>
      </c>
      <c r="AG70" s="1000"/>
      <c r="AH70" s="1000"/>
      <c r="AI70" s="1000"/>
      <c r="AJ70" s="1000"/>
      <c r="AK70" s="1000">
        <v>10499</v>
      </c>
      <c r="AL70" s="1000"/>
      <c r="AM70" s="1000"/>
      <c r="AN70" s="1000"/>
      <c r="AO70" s="1000"/>
      <c r="AP70" s="1000" t="s">
        <v>548</v>
      </c>
      <c r="AQ70" s="1000"/>
      <c r="AR70" s="1000"/>
      <c r="AS70" s="1000"/>
      <c r="AT70" s="1000"/>
      <c r="AU70" s="1000" t="s">
        <v>548</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538</v>
      </c>
      <c r="C71" s="1004"/>
      <c r="D71" s="1004"/>
      <c r="E71" s="1004"/>
      <c r="F71" s="1004"/>
      <c r="G71" s="1004"/>
      <c r="H71" s="1004"/>
      <c r="I71" s="1004"/>
      <c r="J71" s="1004"/>
      <c r="K71" s="1004"/>
      <c r="L71" s="1004"/>
      <c r="M71" s="1004"/>
      <c r="N71" s="1004"/>
      <c r="O71" s="1004"/>
      <c r="P71" s="1005"/>
      <c r="Q71" s="1006">
        <v>10396</v>
      </c>
      <c r="R71" s="1000"/>
      <c r="S71" s="1000"/>
      <c r="T71" s="1000"/>
      <c r="U71" s="1000"/>
      <c r="V71" s="1000">
        <v>10015</v>
      </c>
      <c r="W71" s="1000"/>
      <c r="X71" s="1000"/>
      <c r="Y71" s="1000"/>
      <c r="Z71" s="1000"/>
      <c r="AA71" s="1000">
        <v>381</v>
      </c>
      <c r="AB71" s="1000"/>
      <c r="AC71" s="1000"/>
      <c r="AD71" s="1000"/>
      <c r="AE71" s="1000"/>
      <c r="AF71" s="1000">
        <v>381</v>
      </c>
      <c r="AG71" s="1000"/>
      <c r="AH71" s="1000"/>
      <c r="AI71" s="1000"/>
      <c r="AJ71" s="1000"/>
      <c r="AK71" s="1000" t="s">
        <v>547</v>
      </c>
      <c r="AL71" s="1000"/>
      <c r="AM71" s="1000"/>
      <c r="AN71" s="1000"/>
      <c r="AO71" s="1000"/>
      <c r="AP71" s="1000">
        <v>5055</v>
      </c>
      <c r="AQ71" s="1000"/>
      <c r="AR71" s="1000"/>
      <c r="AS71" s="1000"/>
      <c r="AT71" s="1000"/>
      <c r="AU71" s="1000">
        <v>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539</v>
      </c>
      <c r="C72" s="1004"/>
      <c r="D72" s="1004"/>
      <c r="E72" s="1004"/>
      <c r="F72" s="1004"/>
      <c r="G72" s="1004"/>
      <c r="H72" s="1004"/>
      <c r="I72" s="1004"/>
      <c r="J72" s="1004"/>
      <c r="K72" s="1004"/>
      <c r="L72" s="1004"/>
      <c r="M72" s="1004"/>
      <c r="N72" s="1004"/>
      <c r="O72" s="1004"/>
      <c r="P72" s="1005"/>
      <c r="Q72" s="1006">
        <v>446</v>
      </c>
      <c r="R72" s="1000"/>
      <c r="S72" s="1000"/>
      <c r="T72" s="1000"/>
      <c r="U72" s="1000"/>
      <c r="V72" s="1000">
        <v>403</v>
      </c>
      <c r="W72" s="1000"/>
      <c r="X72" s="1000"/>
      <c r="Y72" s="1000"/>
      <c r="Z72" s="1000"/>
      <c r="AA72" s="1000">
        <v>43</v>
      </c>
      <c r="AB72" s="1000"/>
      <c r="AC72" s="1000"/>
      <c r="AD72" s="1000"/>
      <c r="AE72" s="1000"/>
      <c r="AF72" s="1000">
        <v>43</v>
      </c>
      <c r="AG72" s="1000"/>
      <c r="AH72" s="1000"/>
      <c r="AI72" s="1000"/>
      <c r="AJ72" s="1000"/>
      <c r="AK72" s="1000" t="s">
        <v>547</v>
      </c>
      <c r="AL72" s="1000"/>
      <c r="AM72" s="1000"/>
      <c r="AN72" s="1000"/>
      <c r="AO72" s="1000"/>
      <c r="AP72" s="1000">
        <v>702</v>
      </c>
      <c r="AQ72" s="1000"/>
      <c r="AR72" s="1000"/>
      <c r="AS72" s="1000"/>
      <c r="AT72" s="1000"/>
      <c r="AU72" s="1000">
        <v>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540</v>
      </c>
      <c r="C73" s="1004"/>
      <c r="D73" s="1004"/>
      <c r="E73" s="1004"/>
      <c r="F73" s="1004"/>
      <c r="G73" s="1004"/>
      <c r="H73" s="1004"/>
      <c r="I73" s="1004"/>
      <c r="J73" s="1004"/>
      <c r="K73" s="1004"/>
      <c r="L73" s="1004"/>
      <c r="M73" s="1004"/>
      <c r="N73" s="1004"/>
      <c r="O73" s="1004"/>
      <c r="P73" s="1005"/>
      <c r="Q73" s="1006">
        <v>2083</v>
      </c>
      <c r="R73" s="1000"/>
      <c r="S73" s="1000"/>
      <c r="T73" s="1000"/>
      <c r="U73" s="1000"/>
      <c r="V73" s="1000">
        <v>1965</v>
      </c>
      <c r="W73" s="1000"/>
      <c r="X73" s="1000"/>
      <c r="Y73" s="1000"/>
      <c r="Z73" s="1000"/>
      <c r="AA73" s="1000">
        <v>118</v>
      </c>
      <c r="AB73" s="1000"/>
      <c r="AC73" s="1000"/>
      <c r="AD73" s="1000"/>
      <c r="AE73" s="1000"/>
      <c r="AF73" s="1000">
        <v>118</v>
      </c>
      <c r="AG73" s="1000"/>
      <c r="AH73" s="1000"/>
      <c r="AI73" s="1000"/>
      <c r="AJ73" s="1000"/>
      <c r="AK73" s="1000" t="s">
        <v>548</v>
      </c>
      <c r="AL73" s="1000"/>
      <c r="AM73" s="1000"/>
      <c r="AN73" s="1000"/>
      <c r="AO73" s="1000"/>
      <c r="AP73" s="1000">
        <v>1288</v>
      </c>
      <c r="AQ73" s="1000"/>
      <c r="AR73" s="1000"/>
      <c r="AS73" s="1000"/>
      <c r="AT73" s="1000"/>
      <c r="AU73" s="1000">
        <v>152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541</v>
      </c>
      <c r="C74" s="1004"/>
      <c r="D74" s="1004"/>
      <c r="E74" s="1004"/>
      <c r="F74" s="1004"/>
      <c r="G74" s="1004"/>
      <c r="H74" s="1004"/>
      <c r="I74" s="1004"/>
      <c r="J74" s="1004"/>
      <c r="K74" s="1004"/>
      <c r="L74" s="1004"/>
      <c r="M74" s="1004"/>
      <c r="N74" s="1004"/>
      <c r="O74" s="1004"/>
      <c r="P74" s="1005"/>
      <c r="Q74" s="1006">
        <v>418</v>
      </c>
      <c r="R74" s="1000"/>
      <c r="S74" s="1000"/>
      <c r="T74" s="1000"/>
      <c r="U74" s="1000"/>
      <c r="V74" s="1000">
        <v>398</v>
      </c>
      <c r="W74" s="1000"/>
      <c r="X74" s="1000"/>
      <c r="Y74" s="1000"/>
      <c r="Z74" s="1000"/>
      <c r="AA74" s="1000">
        <v>20</v>
      </c>
      <c r="AB74" s="1000"/>
      <c r="AC74" s="1000"/>
      <c r="AD74" s="1000"/>
      <c r="AE74" s="1000"/>
      <c r="AF74" s="1000">
        <v>20</v>
      </c>
      <c r="AG74" s="1000"/>
      <c r="AH74" s="1000"/>
      <c r="AI74" s="1000"/>
      <c r="AJ74" s="1000"/>
      <c r="AK74" s="1000" t="s">
        <v>548</v>
      </c>
      <c r="AL74" s="1000"/>
      <c r="AM74" s="1000"/>
      <c r="AN74" s="1000"/>
      <c r="AO74" s="1000"/>
      <c r="AP74" s="1000" t="s">
        <v>547</v>
      </c>
      <c r="AQ74" s="1000"/>
      <c r="AR74" s="1000"/>
      <c r="AS74" s="1000"/>
      <c r="AT74" s="1000"/>
      <c r="AU74" s="1000" t="s">
        <v>547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542</v>
      </c>
      <c r="C75" s="1004"/>
      <c r="D75" s="1004"/>
      <c r="E75" s="1004"/>
      <c r="F75" s="1004"/>
      <c r="G75" s="1004"/>
      <c r="H75" s="1004"/>
      <c r="I75" s="1004"/>
      <c r="J75" s="1004"/>
      <c r="K75" s="1004"/>
      <c r="L75" s="1004"/>
      <c r="M75" s="1004"/>
      <c r="N75" s="1004"/>
      <c r="O75" s="1004"/>
      <c r="P75" s="1005"/>
      <c r="Q75" s="1007">
        <v>1004</v>
      </c>
      <c r="R75" s="1008"/>
      <c r="S75" s="1008"/>
      <c r="T75" s="1008"/>
      <c r="U75" s="1009"/>
      <c r="V75" s="1010">
        <v>983</v>
      </c>
      <c r="W75" s="1008"/>
      <c r="X75" s="1008"/>
      <c r="Y75" s="1008"/>
      <c r="Z75" s="1009"/>
      <c r="AA75" s="1010">
        <v>21</v>
      </c>
      <c r="AB75" s="1008"/>
      <c r="AC75" s="1008"/>
      <c r="AD75" s="1008"/>
      <c r="AE75" s="1009"/>
      <c r="AF75" s="1010">
        <v>21</v>
      </c>
      <c r="AG75" s="1008"/>
      <c r="AH75" s="1008"/>
      <c r="AI75" s="1008"/>
      <c r="AJ75" s="1009"/>
      <c r="AK75" s="1010">
        <v>116</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543</v>
      </c>
      <c r="C76" s="1004"/>
      <c r="D76" s="1004"/>
      <c r="E76" s="1004"/>
      <c r="F76" s="1004"/>
      <c r="G76" s="1004"/>
      <c r="H76" s="1004"/>
      <c r="I76" s="1004"/>
      <c r="J76" s="1004"/>
      <c r="K76" s="1004"/>
      <c r="L76" s="1004"/>
      <c r="M76" s="1004"/>
      <c r="N76" s="1004"/>
      <c r="O76" s="1004"/>
      <c r="P76" s="1005"/>
      <c r="Q76" s="1007">
        <v>387</v>
      </c>
      <c r="R76" s="1008"/>
      <c r="S76" s="1008"/>
      <c r="T76" s="1008"/>
      <c r="U76" s="1009"/>
      <c r="V76" s="1010">
        <v>256</v>
      </c>
      <c r="W76" s="1008"/>
      <c r="X76" s="1008"/>
      <c r="Y76" s="1008"/>
      <c r="Z76" s="1009"/>
      <c r="AA76" s="1010">
        <v>131</v>
      </c>
      <c r="AB76" s="1008"/>
      <c r="AC76" s="1008"/>
      <c r="AD76" s="1008"/>
      <c r="AE76" s="1009"/>
      <c r="AF76" s="1010">
        <v>131</v>
      </c>
      <c r="AG76" s="1008"/>
      <c r="AH76" s="1008"/>
      <c r="AI76" s="1008"/>
      <c r="AJ76" s="1009"/>
      <c r="AK76" s="1010" t="s">
        <v>547</v>
      </c>
      <c r="AL76" s="1008"/>
      <c r="AM76" s="1008"/>
      <c r="AN76" s="1008"/>
      <c r="AO76" s="1009"/>
      <c r="AP76" s="1010" t="s">
        <v>547</v>
      </c>
      <c r="AQ76" s="1008"/>
      <c r="AR76" s="1008"/>
      <c r="AS76" s="1008"/>
      <c r="AT76" s="1009"/>
      <c r="AU76" s="1010" t="s">
        <v>548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544</v>
      </c>
      <c r="C77" s="1004"/>
      <c r="D77" s="1004"/>
      <c r="E77" s="1004"/>
      <c r="F77" s="1004"/>
      <c r="G77" s="1004"/>
      <c r="H77" s="1004"/>
      <c r="I77" s="1004"/>
      <c r="J77" s="1004"/>
      <c r="K77" s="1004"/>
      <c r="L77" s="1004"/>
      <c r="M77" s="1004"/>
      <c r="N77" s="1004"/>
      <c r="O77" s="1004"/>
      <c r="P77" s="1005"/>
      <c r="Q77" s="1007">
        <v>4</v>
      </c>
      <c r="R77" s="1008"/>
      <c r="S77" s="1008"/>
      <c r="T77" s="1008"/>
      <c r="U77" s="1009"/>
      <c r="V77" s="1010">
        <v>3</v>
      </c>
      <c r="W77" s="1008"/>
      <c r="X77" s="1008"/>
      <c r="Y77" s="1008"/>
      <c r="Z77" s="1009"/>
      <c r="AA77" s="1010">
        <v>1</v>
      </c>
      <c r="AB77" s="1008"/>
      <c r="AC77" s="1008"/>
      <c r="AD77" s="1008"/>
      <c r="AE77" s="1009"/>
      <c r="AF77" s="1010">
        <v>1</v>
      </c>
      <c r="AG77" s="1008"/>
      <c r="AH77" s="1008"/>
      <c r="AI77" s="1008"/>
      <c r="AJ77" s="1009"/>
      <c r="AK77" s="1010" t="s">
        <v>550</v>
      </c>
      <c r="AL77" s="1008"/>
      <c r="AM77" s="1008"/>
      <c r="AN77" s="1008"/>
      <c r="AO77" s="1009"/>
      <c r="AP77" s="1010" t="s">
        <v>549</v>
      </c>
      <c r="AQ77" s="1008"/>
      <c r="AR77" s="1008"/>
      <c r="AS77" s="1008"/>
      <c r="AT77" s="1009"/>
      <c r="AU77" s="1010" t="s">
        <v>547</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545</v>
      </c>
      <c r="C78" s="1004"/>
      <c r="D78" s="1004"/>
      <c r="E78" s="1004"/>
      <c r="F78" s="1004"/>
      <c r="G78" s="1004"/>
      <c r="H78" s="1004"/>
      <c r="I78" s="1004"/>
      <c r="J78" s="1004"/>
      <c r="K78" s="1004"/>
      <c r="L78" s="1004"/>
      <c r="M78" s="1004"/>
      <c r="N78" s="1004"/>
      <c r="O78" s="1004"/>
      <c r="P78" s="1005"/>
      <c r="Q78" s="1006">
        <v>4927</v>
      </c>
      <c r="R78" s="1000"/>
      <c r="S78" s="1000"/>
      <c r="T78" s="1000"/>
      <c r="U78" s="1000"/>
      <c r="V78" s="1000">
        <v>4761</v>
      </c>
      <c r="W78" s="1000"/>
      <c r="X78" s="1000"/>
      <c r="Y78" s="1000"/>
      <c r="Z78" s="1000"/>
      <c r="AA78" s="1000">
        <v>166</v>
      </c>
      <c r="AB78" s="1000"/>
      <c r="AC78" s="1000"/>
      <c r="AD78" s="1000"/>
      <c r="AE78" s="1000"/>
      <c r="AF78" s="1000">
        <v>166</v>
      </c>
      <c r="AG78" s="1000"/>
      <c r="AH78" s="1000"/>
      <c r="AI78" s="1000"/>
      <c r="AJ78" s="1000"/>
      <c r="AK78" s="1000" t="s">
        <v>548</v>
      </c>
      <c r="AL78" s="1000"/>
      <c r="AM78" s="1000"/>
      <c r="AN78" s="1000"/>
      <c r="AO78" s="1000"/>
      <c r="AP78" s="1000" t="s">
        <v>548</v>
      </c>
      <c r="AQ78" s="1000"/>
      <c r="AR78" s="1000"/>
      <c r="AS78" s="1000"/>
      <c r="AT78" s="1000"/>
      <c r="AU78" s="1000" t="s">
        <v>548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46039</v>
      </c>
      <c r="AG88" s="988"/>
      <c r="AH88" s="988"/>
      <c r="AI88" s="988"/>
      <c r="AJ88" s="988"/>
      <c r="AK88" s="992"/>
      <c r="AL88" s="992"/>
      <c r="AM88" s="992"/>
      <c r="AN88" s="992"/>
      <c r="AO88" s="992"/>
      <c r="AP88" s="988">
        <v>16624</v>
      </c>
      <c r="AQ88" s="988"/>
      <c r="AR88" s="988"/>
      <c r="AS88" s="988"/>
      <c r="AT88" s="988"/>
      <c r="AU88" s="988">
        <v>1520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v>3</v>
      </c>
      <c r="CX102" s="980"/>
      <c r="CY102" s="980"/>
      <c r="CZ102" s="980"/>
      <c r="DA102" s="981"/>
      <c r="DB102" s="979">
        <v>0</v>
      </c>
      <c r="DC102" s="980"/>
      <c r="DD102" s="980"/>
      <c r="DE102" s="980"/>
      <c r="DF102" s="981"/>
      <c r="DG102" s="979">
        <v>669</v>
      </c>
      <c r="DH102" s="980"/>
      <c r="DI102" s="980"/>
      <c r="DJ102" s="980"/>
      <c r="DK102" s="981"/>
      <c r="DL102" s="979">
        <v>0</v>
      </c>
      <c r="DM102" s="980"/>
      <c r="DN102" s="980"/>
      <c r="DO102" s="980"/>
      <c r="DP102" s="981"/>
      <c r="DQ102" s="979">
        <v>0</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289</v>
      </c>
      <c r="AG109" s="923"/>
      <c r="AH109" s="923"/>
      <c r="AI109" s="923"/>
      <c r="AJ109" s="924"/>
      <c r="AK109" s="925" t="s">
        <v>288</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289</v>
      </c>
      <c r="BW109" s="923"/>
      <c r="BX109" s="923"/>
      <c r="BY109" s="923"/>
      <c r="BZ109" s="924"/>
      <c r="CA109" s="925" t="s">
        <v>288</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289</v>
      </c>
      <c r="DM109" s="923"/>
      <c r="DN109" s="923"/>
      <c r="DO109" s="923"/>
      <c r="DP109" s="924"/>
      <c r="DQ109" s="925" t="s">
        <v>288</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486456</v>
      </c>
      <c r="AB110" s="916"/>
      <c r="AC110" s="916"/>
      <c r="AD110" s="916"/>
      <c r="AE110" s="917"/>
      <c r="AF110" s="918">
        <v>518756</v>
      </c>
      <c r="AG110" s="916"/>
      <c r="AH110" s="916"/>
      <c r="AI110" s="916"/>
      <c r="AJ110" s="917"/>
      <c r="AK110" s="918">
        <v>548059</v>
      </c>
      <c r="AL110" s="916"/>
      <c r="AM110" s="916"/>
      <c r="AN110" s="916"/>
      <c r="AO110" s="917"/>
      <c r="AP110" s="919">
        <v>8.3000000000000007</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5863796</v>
      </c>
      <c r="BR110" s="863"/>
      <c r="BS110" s="863"/>
      <c r="BT110" s="863"/>
      <c r="BU110" s="863"/>
      <c r="BV110" s="863">
        <v>5723851</v>
      </c>
      <c r="BW110" s="863"/>
      <c r="BX110" s="863"/>
      <c r="BY110" s="863"/>
      <c r="BZ110" s="863"/>
      <c r="CA110" s="863">
        <v>5817587</v>
      </c>
      <c r="CB110" s="863"/>
      <c r="CC110" s="863"/>
      <c r="CD110" s="863"/>
      <c r="CE110" s="863"/>
      <c r="CF110" s="887">
        <v>87.8</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889263</v>
      </c>
      <c r="BR111" s="835"/>
      <c r="BS111" s="835"/>
      <c r="BT111" s="835"/>
      <c r="BU111" s="835"/>
      <c r="BV111" s="835">
        <v>778045</v>
      </c>
      <c r="BW111" s="835"/>
      <c r="BX111" s="835"/>
      <c r="BY111" s="835"/>
      <c r="BZ111" s="835"/>
      <c r="CA111" s="835">
        <v>668835</v>
      </c>
      <c r="CB111" s="835"/>
      <c r="CC111" s="835"/>
      <c r="CD111" s="835"/>
      <c r="CE111" s="835"/>
      <c r="CF111" s="896">
        <v>10.1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1882874</v>
      </c>
      <c r="BR112" s="835"/>
      <c r="BS112" s="835"/>
      <c r="BT112" s="835"/>
      <c r="BU112" s="835"/>
      <c r="BV112" s="835">
        <v>1830603</v>
      </c>
      <c r="BW112" s="835"/>
      <c r="BX112" s="835"/>
      <c r="BY112" s="835"/>
      <c r="BZ112" s="835"/>
      <c r="CA112" s="835">
        <v>1815513</v>
      </c>
      <c r="CB112" s="835"/>
      <c r="CC112" s="835"/>
      <c r="CD112" s="835"/>
      <c r="CE112" s="835"/>
      <c r="CF112" s="896">
        <v>27.4</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195060</v>
      </c>
      <c r="AB113" s="944"/>
      <c r="AC113" s="944"/>
      <c r="AD113" s="944"/>
      <c r="AE113" s="945"/>
      <c r="AF113" s="946">
        <v>195010</v>
      </c>
      <c r="AG113" s="944"/>
      <c r="AH113" s="944"/>
      <c r="AI113" s="944"/>
      <c r="AJ113" s="945"/>
      <c r="AK113" s="946">
        <v>188002</v>
      </c>
      <c r="AL113" s="944"/>
      <c r="AM113" s="944"/>
      <c r="AN113" s="944"/>
      <c r="AO113" s="945"/>
      <c r="AP113" s="947">
        <v>2.8</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1517888</v>
      </c>
      <c r="BR113" s="835"/>
      <c r="BS113" s="835"/>
      <c r="BT113" s="835"/>
      <c r="BU113" s="835"/>
      <c r="BV113" s="835">
        <v>1572626</v>
      </c>
      <c r="BW113" s="835"/>
      <c r="BX113" s="835"/>
      <c r="BY113" s="835"/>
      <c r="BZ113" s="835"/>
      <c r="CA113" s="835">
        <v>1519130</v>
      </c>
      <c r="CB113" s="835"/>
      <c r="CC113" s="835"/>
      <c r="CD113" s="835"/>
      <c r="CE113" s="835"/>
      <c r="CF113" s="896">
        <v>22.9</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114657</v>
      </c>
      <c r="AB114" s="798"/>
      <c r="AC114" s="798"/>
      <c r="AD114" s="798"/>
      <c r="AE114" s="799"/>
      <c r="AF114" s="800">
        <v>118783</v>
      </c>
      <c r="AG114" s="798"/>
      <c r="AH114" s="798"/>
      <c r="AI114" s="798"/>
      <c r="AJ114" s="799"/>
      <c r="AK114" s="800">
        <v>125939</v>
      </c>
      <c r="AL114" s="798"/>
      <c r="AM114" s="798"/>
      <c r="AN114" s="798"/>
      <c r="AO114" s="799"/>
      <c r="AP114" s="845">
        <v>1.9</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1711450</v>
      </c>
      <c r="BR114" s="835"/>
      <c r="BS114" s="835"/>
      <c r="BT114" s="835"/>
      <c r="BU114" s="835"/>
      <c r="BV114" s="835">
        <v>1649043</v>
      </c>
      <c r="BW114" s="835"/>
      <c r="BX114" s="835"/>
      <c r="BY114" s="835"/>
      <c r="BZ114" s="835"/>
      <c r="CA114" s="835">
        <v>1630400</v>
      </c>
      <c r="CB114" s="835"/>
      <c r="CC114" s="835"/>
      <c r="CD114" s="835"/>
      <c r="CE114" s="835"/>
      <c r="CF114" s="896">
        <v>24.6</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2186</v>
      </c>
      <c r="AB115" s="944"/>
      <c r="AC115" s="944"/>
      <c r="AD115" s="944"/>
      <c r="AE115" s="945"/>
      <c r="AF115" s="946">
        <v>1893</v>
      </c>
      <c r="AG115" s="944"/>
      <c r="AH115" s="944"/>
      <c r="AI115" s="944"/>
      <c r="AJ115" s="945"/>
      <c r="AK115" s="946">
        <v>1050</v>
      </c>
      <c r="AL115" s="944"/>
      <c r="AM115" s="944"/>
      <c r="AN115" s="944"/>
      <c r="AO115" s="945"/>
      <c r="AP115" s="947">
        <v>0</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889263</v>
      </c>
      <c r="DH115" s="798"/>
      <c r="DI115" s="798"/>
      <c r="DJ115" s="798"/>
      <c r="DK115" s="799"/>
      <c r="DL115" s="800">
        <v>778045</v>
      </c>
      <c r="DM115" s="798"/>
      <c r="DN115" s="798"/>
      <c r="DO115" s="798"/>
      <c r="DP115" s="799"/>
      <c r="DQ115" s="800">
        <v>668835</v>
      </c>
      <c r="DR115" s="798"/>
      <c r="DS115" s="798"/>
      <c r="DT115" s="798"/>
      <c r="DU115" s="799"/>
      <c r="DV115" s="845">
        <v>10.1</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798359</v>
      </c>
      <c r="AB117" s="930"/>
      <c r="AC117" s="930"/>
      <c r="AD117" s="930"/>
      <c r="AE117" s="931"/>
      <c r="AF117" s="932">
        <v>834442</v>
      </c>
      <c r="AG117" s="930"/>
      <c r="AH117" s="930"/>
      <c r="AI117" s="930"/>
      <c r="AJ117" s="931"/>
      <c r="AK117" s="932">
        <v>863050</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289</v>
      </c>
      <c r="AG118" s="923"/>
      <c r="AH118" s="923"/>
      <c r="AI118" s="923"/>
      <c r="AJ118" s="924"/>
      <c r="AK118" s="925" t="s">
        <v>288</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432</v>
      </c>
      <c r="BP119" s="899"/>
      <c r="BQ119" s="903">
        <v>11865271</v>
      </c>
      <c r="BR119" s="866"/>
      <c r="BS119" s="866"/>
      <c r="BT119" s="866"/>
      <c r="BU119" s="866"/>
      <c r="BV119" s="866">
        <v>11554168</v>
      </c>
      <c r="BW119" s="866"/>
      <c r="BX119" s="866"/>
      <c r="BY119" s="866"/>
      <c r="BZ119" s="866"/>
      <c r="CA119" s="866">
        <v>11451465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7858373</v>
      </c>
      <c r="BR120" s="863"/>
      <c r="BS120" s="863"/>
      <c r="BT120" s="863"/>
      <c r="BU120" s="863"/>
      <c r="BV120" s="863">
        <v>7675053</v>
      </c>
      <c r="BW120" s="863"/>
      <c r="BX120" s="863"/>
      <c r="BY120" s="863"/>
      <c r="BZ120" s="863"/>
      <c r="CA120" s="863">
        <v>7222092</v>
      </c>
      <c r="CB120" s="863"/>
      <c r="CC120" s="863"/>
      <c r="CD120" s="863"/>
      <c r="CE120" s="863"/>
      <c r="CF120" s="887">
        <v>109</v>
      </c>
      <c r="CG120" s="888"/>
      <c r="CH120" s="888"/>
      <c r="CI120" s="888"/>
      <c r="CJ120" s="888"/>
      <c r="CK120" s="889" t="s">
        <v>436</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1882874</v>
      </c>
      <c r="DH120" s="863"/>
      <c r="DI120" s="863"/>
      <c r="DJ120" s="863"/>
      <c r="DK120" s="863"/>
      <c r="DL120" s="863">
        <v>1830603</v>
      </c>
      <c r="DM120" s="863"/>
      <c r="DN120" s="863"/>
      <c r="DO120" s="863"/>
      <c r="DP120" s="863"/>
      <c r="DQ120" s="863">
        <v>1815513</v>
      </c>
      <c r="DR120" s="863"/>
      <c r="DS120" s="863"/>
      <c r="DT120" s="863"/>
      <c r="DU120" s="863"/>
      <c r="DV120" s="864">
        <v>27.4</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3238067</v>
      </c>
      <c r="BR121" s="835"/>
      <c r="BS121" s="835"/>
      <c r="BT121" s="835"/>
      <c r="BU121" s="835"/>
      <c r="BV121" s="835">
        <v>3211654</v>
      </c>
      <c r="BW121" s="835"/>
      <c r="BX121" s="835"/>
      <c r="BY121" s="835"/>
      <c r="BZ121" s="835"/>
      <c r="CA121" s="835">
        <v>3288246</v>
      </c>
      <c r="CB121" s="835"/>
      <c r="CC121" s="835"/>
      <c r="CD121" s="835"/>
      <c r="CE121" s="835"/>
      <c r="CF121" s="896">
        <v>49.6</v>
      </c>
      <c r="CG121" s="897"/>
      <c r="CH121" s="897"/>
      <c r="CI121" s="897"/>
      <c r="CJ121" s="897"/>
      <c r="CK121" s="890"/>
      <c r="CL121" s="876"/>
      <c r="CM121" s="876"/>
      <c r="CN121" s="876"/>
      <c r="CO121" s="877"/>
      <c r="CP121" s="856"/>
      <c r="CQ121" s="857"/>
      <c r="CR121" s="857"/>
      <c r="CS121" s="857"/>
      <c r="CT121" s="857"/>
      <c r="CU121" s="857"/>
      <c r="CV121" s="857"/>
      <c r="CW121" s="857"/>
      <c r="CX121" s="857"/>
      <c r="CY121" s="857"/>
      <c r="CZ121" s="857"/>
      <c r="DA121" s="857"/>
      <c r="DB121" s="857"/>
      <c r="DC121" s="857"/>
      <c r="DD121" s="857"/>
      <c r="DE121" s="857"/>
      <c r="DF121" s="858"/>
      <c r="DG121" s="834"/>
      <c r="DH121" s="835"/>
      <c r="DI121" s="835"/>
      <c r="DJ121" s="835"/>
      <c r="DK121" s="835"/>
      <c r="DL121" s="835"/>
      <c r="DM121" s="835"/>
      <c r="DN121" s="835"/>
      <c r="DO121" s="835"/>
      <c r="DP121" s="835"/>
      <c r="DQ121" s="835"/>
      <c r="DR121" s="835"/>
      <c r="DS121" s="835"/>
      <c r="DT121" s="835"/>
      <c r="DU121" s="835"/>
      <c r="DV121" s="812"/>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5925131</v>
      </c>
      <c r="BR122" s="866"/>
      <c r="BS122" s="866"/>
      <c r="BT122" s="866"/>
      <c r="BU122" s="866"/>
      <c r="BV122" s="866">
        <v>5525263</v>
      </c>
      <c r="BW122" s="866"/>
      <c r="BX122" s="866"/>
      <c r="BY122" s="866"/>
      <c r="BZ122" s="866"/>
      <c r="CA122" s="866">
        <v>5095053</v>
      </c>
      <c r="CB122" s="866"/>
      <c r="CC122" s="866"/>
      <c r="CD122" s="866"/>
      <c r="CE122" s="866"/>
      <c r="CF122" s="867">
        <v>76.900000000000006</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440</v>
      </c>
      <c r="BP123" s="899"/>
      <c r="BQ123" s="853">
        <v>17021571</v>
      </c>
      <c r="BR123" s="854"/>
      <c r="BS123" s="854"/>
      <c r="BT123" s="854"/>
      <c r="BU123" s="854"/>
      <c r="BV123" s="854">
        <v>16411970</v>
      </c>
      <c r="BW123" s="854"/>
      <c r="BX123" s="854"/>
      <c r="BY123" s="854"/>
      <c r="BZ123" s="854"/>
      <c r="CA123" s="854">
        <v>15605391</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2186</v>
      </c>
      <c r="AB127" s="798"/>
      <c r="AC127" s="798"/>
      <c r="AD127" s="798"/>
      <c r="AE127" s="799"/>
      <c r="AF127" s="800">
        <v>1893</v>
      </c>
      <c r="AG127" s="798"/>
      <c r="AH127" s="798"/>
      <c r="AI127" s="798"/>
      <c r="AJ127" s="799"/>
      <c r="AK127" s="800">
        <v>1050</v>
      </c>
      <c r="AL127" s="798"/>
      <c r="AM127" s="798"/>
      <c r="AN127" s="798"/>
      <c r="AO127" s="799"/>
      <c r="AP127" s="845">
        <v>0</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260868</v>
      </c>
      <c r="AB128" s="819"/>
      <c r="AC128" s="819"/>
      <c r="AD128" s="819"/>
      <c r="AE128" s="820"/>
      <c r="AF128" s="821">
        <v>237252</v>
      </c>
      <c r="AG128" s="819"/>
      <c r="AH128" s="819"/>
      <c r="AI128" s="819"/>
      <c r="AJ128" s="820"/>
      <c r="AK128" s="821">
        <v>233205</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13.98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6776898</v>
      </c>
      <c r="AB129" s="798"/>
      <c r="AC129" s="798"/>
      <c r="AD129" s="798"/>
      <c r="AE129" s="799"/>
      <c r="AF129" s="800">
        <v>6959984</v>
      </c>
      <c r="AG129" s="798"/>
      <c r="AH129" s="798"/>
      <c r="AI129" s="798"/>
      <c r="AJ129" s="799"/>
      <c r="AK129" s="800">
        <v>7216026</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18.98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648875</v>
      </c>
      <c r="AB130" s="798"/>
      <c r="AC130" s="798"/>
      <c r="AD130" s="798"/>
      <c r="AE130" s="799"/>
      <c r="AF130" s="800">
        <v>583028</v>
      </c>
      <c r="AG130" s="798"/>
      <c r="AH130" s="798"/>
      <c r="AI130" s="798"/>
      <c r="AJ130" s="799"/>
      <c r="AK130" s="800">
        <v>588823</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-0.3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6128023</v>
      </c>
      <c r="AB131" s="781"/>
      <c r="AC131" s="781"/>
      <c r="AD131" s="781"/>
      <c r="AE131" s="782"/>
      <c r="AF131" s="783">
        <v>6376956</v>
      </c>
      <c r="AG131" s="781"/>
      <c r="AH131" s="781"/>
      <c r="AI131" s="781"/>
      <c r="AJ131" s="782"/>
      <c r="AK131" s="783">
        <v>6627203</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-1.8176171990000001</v>
      </c>
      <c r="AB132" s="761"/>
      <c r="AC132" s="761"/>
      <c r="AD132" s="761"/>
      <c r="AE132" s="762"/>
      <c r="AF132" s="763">
        <v>0.22208088000000001</v>
      </c>
      <c r="AG132" s="761"/>
      <c r="AH132" s="761"/>
      <c r="AI132" s="761"/>
      <c r="AJ132" s="762"/>
      <c r="AK132" s="763">
        <v>0.61899416699999998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-1.1000000000000001</v>
      </c>
      <c r="AB133" s="740"/>
      <c r="AC133" s="740"/>
      <c r="AD133" s="740"/>
      <c r="AE133" s="741"/>
      <c r="AF133" s="739">
        <v>-0.9</v>
      </c>
      <c r="AG133" s="740"/>
      <c r="AH133" s="740"/>
      <c r="AI133" s="740"/>
      <c r="AJ133" s="741"/>
      <c r="AK133" s="739">
        <v>-0.3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1994298</v>
      </c>
      <c r="L9" s="266">
        <v>59150</v>
      </c>
      <c r="M9" s="267">
        <v>55845</v>
      </c>
      <c r="N9" s="268">
        <v>5.9</v>
      </c>
    </row>
    <row r="10" spans="1:16" x14ac:dyDescent="0.15">
      <c r="A10" s="250"/>
      <c r="B10" s="246"/>
      <c r="C10" s="246"/>
      <c r="D10" s="246"/>
      <c r="E10" s="246"/>
      <c r="F10" s="246"/>
      <c r="G10" s="1166" t="s">
        <v>474</v>
      </c>
      <c r="H10" s="1167"/>
      <c r="I10" s="1167"/>
      <c r="J10" s="1168"/>
      <c r="K10" s="269">
        <v>86342</v>
      </c>
      <c r="L10" s="270">
        <v>2561</v>
      </c>
      <c r="M10" s="271">
        <v>5607</v>
      </c>
      <c r="N10" s="272">
        <v>-54.3</v>
      </c>
    </row>
    <row r="11" spans="1:16" ht="13.5" customHeight="1" x14ac:dyDescent="0.15">
      <c r="A11" s="250"/>
      <c r="B11" s="246"/>
      <c r="C11" s="246"/>
      <c r="D11" s="246"/>
      <c r="E11" s="246"/>
      <c r="F11" s="246"/>
      <c r="G11" s="1166" t="s">
        <v>475</v>
      </c>
      <c r="H11" s="1167"/>
      <c r="I11" s="1167"/>
      <c r="J11" s="1168"/>
      <c r="K11" s="269">
        <v>127763</v>
      </c>
      <c r="L11" s="270">
        <v>3789</v>
      </c>
      <c r="M11" s="271">
        <v>8384</v>
      </c>
      <c r="N11" s="272">
        <v>-54.8</v>
      </c>
    </row>
    <row r="12" spans="1:16" ht="13.5" customHeight="1" x14ac:dyDescent="0.15">
      <c r="A12" s="250"/>
      <c r="B12" s="246"/>
      <c r="C12" s="246"/>
      <c r="D12" s="246"/>
      <c r="E12" s="246"/>
      <c r="F12" s="246"/>
      <c r="G12" s="1166" t="s">
        <v>476</v>
      </c>
      <c r="H12" s="1167"/>
      <c r="I12" s="1167"/>
      <c r="J12" s="1168"/>
      <c r="K12" s="269">
        <v>93260</v>
      </c>
      <c r="L12" s="270">
        <v>2766</v>
      </c>
      <c r="M12" s="271">
        <v>147</v>
      </c>
      <c r="N12" s="272">
        <v>1781.6</v>
      </c>
    </row>
    <row r="13" spans="1:16" ht="13.5" customHeight="1" x14ac:dyDescent="0.15">
      <c r="A13" s="250"/>
      <c r="B13" s="246"/>
      <c r="C13" s="246"/>
      <c r="D13" s="246"/>
      <c r="E13" s="246"/>
      <c r="F13" s="246"/>
      <c r="G13" s="1166" t="s">
        <v>477</v>
      </c>
      <c r="H13" s="1167"/>
      <c r="I13" s="1167"/>
      <c r="J13" s="1168"/>
      <c r="K13" s="269" t="s">
        <v>478</v>
      </c>
      <c r="L13" s="270" t="s">
        <v>478</v>
      </c>
      <c r="M13" s="271">
        <v>6</v>
      </c>
      <c r="N13" s="272" t="s">
        <v>478</v>
      </c>
    </row>
    <row r="14" spans="1:16" ht="13.5" customHeight="1" x14ac:dyDescent="0.15">
      <c r="A14" s="250"/>
      <c r="B14" s="246"/>
      <c r="C14" s="246"/>
      <c r="D14" s="246"/>
      <c r="E14" s="246"/>
      <c r="F14" s="246"/>
      <c r="G14" s="1166" t="s">
        <v>479</v>
      </c>
      <c r="H14" s="1167"/>
      <c r="I14" s="1167"/>
      <c r="J14" s="1168"/>
      <c r="K14" s="269">
        <v>107279</v>
      </c>
      <c r="L14" s="270">
        <v>3182</v>
      </c>
      <c r="M14" s="271">
        <v>2653</v>
      </c>
      <c r="N14" s="272">
        <v>19.899999999999999</v>
      </c>
    </row>
    <row r="15" spans="1:16" ht="13.5" customHeight="1" x14ac:dyDescent="0.15">
      <c r="A15" s="250"/>
      <c r="B15" s="246"/>
      <c r="C15" s="246"/>
      <c r="D15" s="246"/>
      <c r="E15" s="246"/>
      <c r="F15" s="246"/>
      <c r="G15" s="1166" t="s">
        <v>480</v>
      </c>
      <c r="H15" s="1167"/>
      <c r="I15" s="1167"/>
      <c r="J15" s="1168"/>
      <c r="K15" s="269">
        <v>26835</v>
      </c>
      <c r="L15" s="270">
        <v>796</v>
      </c>
      <c r="M15" s="271">
        <v>1240</v>
      </c>
      <c r="N15" s="272">
        <v>-35.799999999999997</v>
      </c>
    </row>
    <row r="16" spans="1:16" x14ac:dyDescent="0.15">
      <c r="A16" s="250"/>
      <c r="B16" s="246"/>
      <c r="C16" s="246"/>
      <c r="D16" s="246"/>
      <c r="E16" s="246"/>
      <c r="F16" s="246"/>
      <c r="G16" s="1169" t="s">
        <v>481</v>
      </c>
      <c r="H16" s="1170"/>
      <c r="I16" s="1170"/>
      <c r="J16" s="1171"/>
      <c r="K16" s="270">
        <v>-141312</v>
      </c>
      <c r="L16" s="270">
        <v>-4191</v>
      </c>
      <c r="M16" s="271">
        <v>-5294</v>
      </c>
      <c r="N16" s="272">
        <v>-20.8</v>
      </c>
    </row>
    <row r="17" spans="1:16" x14ac:dyDescent="0.15">
      <c r="A17" s="250"/>
      <c r="B17" s="246"/>
      <c r="C17" s="246"/>
      <c r="D17" s="246"/>
      <c r="E17" s="246"/>
      <c r="F17" s="246"/>
      <c r="G17" s="1169" t="s">
        <v>172</v>
      </c>
      <c r="H17" s="1170"/>
      <c r="I17" s="1170"/>
      <c r="J17" s="1171"/>
      <c r="K17" s="270">
        <v>2294465</v>
      </c>
      <c r="L17" s="270">
        <v>68053</v>
      </c>
      <c r="M17" s="271">
        <v>68586</v>
      </c>
      <c r="N17" s="272">
        <v>-0.8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5.75</v>
      </c>
      <c r="L21" s="283">
        <v>6.42</v>
      </c>
      <c r="M21" s="284">
        <v>-0.67</v>
      </c>
      <c r="N21" s="251"/>
      <c r="O21" s="285"/>
      <c r="P21" s="281"/>
    </row>
    <row r="22" spans="1:16" s="286" customFormat="1" x14ac:dyDescent="0.15">
      <c r="A22" s="281"/>
      <c r="B22" s="251"/>
      <c r="C22" s="251"/>
      <c r="D22" s="251"/>
      <c r="E22" s="251"/>
      <c r="F22" s="251"/>
      <c r="G22" s="1163" t="s">
        <v>487</v>
      </c>
      <c r="H22" s="1164"/>
      <c r="I22" s="1164"/>
      <c r="J22" s="1165"/>
      <c r="K22" s="287">
        <v>100.9</v>
      </c>
      <c r="L22" s="288">
        <v>97.3</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548059</v>
      </c>
      <c r="L32" s="296">
        <v>16255</v>
      </c>
      <c r="M32" s="297">
        <v>31128</v>
      </c>
      <c r="N32" s="298">
        <v>-47.8</v>
      </c>
    </row>
    <row r="33" spans="1:16" ht="13.5" customHeight="1" x14ac:dyDescent="0.15">
      <c r="A33" s="250"/>
      <c r="B33" s="246"/>
      <c r="C33" s="246"/>
      <c r="D33" s="246"/>
      <c r="E33" s="246"/>
      <c r="F33" s="246"/>
      <c r="G33" s="1154" t="s">
        <v>492</v>
      </c>
      <c r="H33" s="1155"/>
      <c r="I33" s="1155"/>
      <c r="J33" s="1156"/>
      <c r="K33" s="296" t="s">
        <v>478</v>
      </c>
      <c r="L33" s="296" t="s">
        <v>478</v>
      </c>
      <c r="M33" s="297" t="s">
        <v>478</v>
      </c>
      <c r="N33" s="298" t="s">
        <v>478</v>
      </c>
    </row>
    <row r="34" spans="1:16" ht="27" customHeight="1" x14ac:dyDescent="0.15">
      <c r="A34" s="250"/>
      <c r="B34" s="246"/>
      <c r="C34" s="246"/>
      <c r="D34" s="246"/>
      <c r="E34" s="246"/>
      <c r="F34" s="246"/>
      <c r="G34" s="1154" t="s">
        <v>493</v>
      </c>
      <c r="H34" s="1155"/>
      <c r="I34" s="1155"/>
      <c r="J34" s="1156"/>
      <c r="K34" s="296" t="s">
        <v>478</v>
      </c>
      <c r="L34" s="296" t="s">
        <v>478</v>
      </c>
      <c r="M34" s="297" t="s">
        <v>478</v>
      </c>
      <c r="N34" s="298" t="s">
        <v>478</v>
      </c>
    </row>
    <row r="35" spans="1:16" ht="27" customHeight="1" x14ac:dyDescent="0.15">
      <c r="A35" s="250"/>
      <c r="B35" s="246"/>
      <c r="C35" s="246"/>
      <c r="D35" s="246"/>
      <c r="E35" s="246"/>
      <c r="F35" s="246"/>
      <c r="G35" s="1154" t="s">
        <v>494</v>
      </c>
      <c r="H35" s="1155"/>
      <c r="I35" s="1155"/>
      <c r="J35" s="1156"/>
      <c r="K35" s="296">
        <v>188002</v>
      </c>
      <c r="L35" s="296">
        <v>5576</v>
      </c>
      <c r="M35" s="297">
        <v>9784</v>
      </c>
      <c r="N35" s="298">
        <v>-43</v>
      </c>
    </row>
    <row r="36" spans="1:16" ht="27" customHeight="1" x14ac:dyDescent="0.15">
      <c r="A36" s="250"/>
      <c r="B36" s="246"/>
      <c r="C36" s="246"/>
      <c r="D36" s="246"/>
      <c r="E36" s="246"/>
      <c r="F36" s="246"/>
      <c r="G36" s="1154" t="s">
        <v>495</v>
      </c>
      <c r="H36" s="1155"/>
      <c r="I36" s="1155"/>
      <c r="J36" s="1156"/>
      <c r="K36" s="296">
        <v>125939</v>
      </c>
      <c r="L36" s="296">
        <v>3735</v>
      </c>
      <c r="M36" s="297">
        <v>2611</v>
      </c>
      <c r="N36" s="298">
        <v>43</v>
      </c>
    </row>
    <row r="37" spans="1:16" ht="13.5" customHeight="1" x14ac:dyDescent="0.15">
      <c r="A37" s="250"/>
      <c r="B37" s="246"/>
      <c r="C37" s="246"/>
      <c r="D37" s="246"/>
      <c r="E37" s="246"/>
      <c r="F37" s="246"/>
      <c r="G37" s="1154" t="s">
        <v>496</v>
      </c>
      <c r="H37" s="1155"/>
      <c r="I37" s="1155"/>
      <c r="J37" s="1156"/>
      <c r="K37" s="296">
        <v>1050</v>
      </c>
      <c r="L37" s="296">
        <v>31</v>
      </c>
      <c r="M37" s="297">
        <v>1177</v>
      </c>
      <c r="N37" s="298">
        <v>-97.4</v>
      </c>
    </row>
    <row r="38" spans="1:16" ht="27" customHeight="1" x14ac:dyDescent="0.15">
      <c r="A38" s="250"/>
      <c r="B38" s="246"/>
      <c r="C38" s="246"/>
      <c r="D38" s="246"/>
      <c r="E38" s="246"/>
      <c r="F38" s="246"/>
      <c r="G38" s="1157" t="s">
        <v>497</v>
      </c>
      <c r="H38" s="1158"/>
      <c r="I38" s="1158"/>
      <c r="J38" s="1159"/>
      <c r="K38" s="299" t="s">
        <v>478</v>
      </c>
      <c r="L38" s="299" t="s">
        <v>478</v>
      </c>
      <c r="M38" s="300">
        <v>1</v>
      </c>
      <c r="N38" s="301" t="s">
        <v>478</v>
      </c>
      <c r="O38" s="295"/>
    </row>
    <row r="39" spans="1:16" x14ac:dyDescent="0.15">
      <c r="A39" s="250"/>
      <c r="B39" s="246"/>
      <c r="C39" s="246"/>
      <c r="D39" s="246"/>
      <c r="E39" s="246"/>
      <c r="F39" s="246"/>
      <c r="G39" s="1157" t="s">
        <v>498</v>
      </c>
      <c r="H39" s="1158"/>
      <c r="I39" s="1158"/>
      <c r="J39" s="1159"/>
      <c r="K39" s="302">
        <v>-233205</v>
      </c>
      <c r="L39" s="302">
        <v>-6917</v>
      </c>
      <c r="M39" s="303">
        <v>-3247</v>
      </c>
      <c r="N39" s="304">
        <v>113</v>
      </c>
      <c r="O39" s="295"/>
    </row>
    <row r="40" spans="1:16" ht="27" customHeight="1" x14ac:dyDescent="0.15">
      <c r="A40" s="250"/>
      <c r="B40" s="246"/>
      <c r="C40" s="246"/>
      <c r="D40" s="246"/>
      <c r="E40" s="246"/>
      <c r="F40" s="246"/>
      <c r="G40" s="1154" t="s">
        <v>499</v>
      </c>
      <c r="H40" s="1155"/>
      <c r="I40" s="1155"/>
      <c r="J40" s="1156"/>
      <c r="K40" s="302">
        <v>-588823</v>
      </c>
      <c r="L40" s="302">
        <v>-17464</v>
      </c>
      <c r="M40" s="303">
        <v>-28558</v>
      </c>
      <c r="N40" s="304">
        <v>-38.799999999999997</v>
      </c>
      <c r="O40" s="295"/>
    </row>
    <row r="41" spans="1:16" x14ac:dyDescent="0.15">
      <c r="A41" s="250"/>
      <c r="B41" s="246"/>
      <c r="C41" s="246"/>
      <c r="D41" s="246"/>
      <c r="E41" s="246"/>
      <c r="F41" s="246"/>
      <c r="G41" s="1160" t="s">
        <v>283</v>
      </c>
      <c r="H41" s="1161"/>
      <c r="I41" s="1161"/>
      <c r="J41" s="1162"/>
      <c r="K41" s="296">
        <v>41022</v>
      </c>
      <c r="L41" s="302">
        <v>1217</v>
      </c>
      <c r="M41" s="303">
        <v>12895</v>
      </c>
      <c r="N41" s="304">
        <v>-90.6</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1830737</v>
      </c>
      <c r="J51" s="322">
        <v>54141</v>
      </c>
      <c r="K51" s="323">
        <v>-24.5</v>
      </c>
      <c r="L51" s="324">
        <v>46819</v>
      </c>
      <c r="M51" s="325">
        <v>9.3000000000000007</v>
      </c>
      <c r="N51" s="326">
        <v>-33.799999999999997</v>
      </c>
    </row>
    <row r="52" spans="1:14" x14ac:dyDescent="0.15">
      <c r="A52" s="250"/>
      <c r="B52" s="246"/>
      <c r="C52" s="246"/>
      <c r="D52" s="246"/>
      <c r="E52" s="246"/>
      <c r="F52" s="246"/>
      <c r="G52" s="327"/>
      <c r="H52" s="328" t="s">
        <v>510</v>
      </c>
      <c r="I52" s="329">
        <v>1711859</v>
      </c>
      <c r="J52" s="330">
        <v>50626</v>
      </c>
      <c r="K52" s="331">
        <v>-9.1999999999999993</v>
      </c>
      <c r="L52" s="332">
        <v>24121</v>
      </c>
      <c r="M52" s="333">
        <v>9.5</v>
      </c>
      <c r="N52" s="334">
        <v>-18.7</v>
      </c>
    </row>
    <row r="53" spans="1:14" x14ac:dyDescent="0.15">
      <c r="A53" s="250"/>
      <c r="B53" s="246"/>
      <c r="C53" s="246"/>
      <c r="D53" s="246"/>
      <c r="E53" s="246"/>
      <c r="F53" s="246"/>
      <c r="G53" s="312" t="s">
        <v>511</v>
      </c>
      <c r="H53" s="313"/>
      <c r="I53" s="321">
        <v>2467758</v>
      </c>
      <c r="J53" s="322">
        <v>72787</v>
      </c>
      <c r="K53" s="323">
        <v>34.4</v>
      </c>
      <c r="L53" s="324">
        <v>53270</v>
      </c>
      <c r="M53" s="325">
        <v>13.8</v>
      </c>
      <c r="N53" s="326">
        <v>20.6</v>
      </c>
    </row>
    <row r="54" spans="1:14" x14ac:dyDescent="0.15">
      <c r="A54" s="250"/>
      <c r="B54" s="246"/>
      <c r="C54" s="246"/>
      <c r="D54" s="246"/>
      <c r="E54" s="246"/>
      <c r="F54" s="246"/>
      <c r="G54" s="327"/>
      <c r="H54" s="328" t="s">
        <v>510</v>
      </c>
      <c r="I54" s="329">
        <v>2071971</v>
      </c>
      <c r="J54" s="330">
        <v>61113</v>
      </c>
      <c r="K54" s="331">
        <v>20.7</v>
      </c>
      <c r="L54" s="332">
        <v>24316</v>
      </c>
      <c r="M54" s="333">
        <v>0.8</v>
      </c>
      <c r="N54" s="334">
        <v>19.899999999999999</v>
      </c>
    </row>
    <row r="55" spans="1:14" x14ac:dyDescent="0.15">
      <c r="A55" s="250"/>
      <c r="B55" s="246"/>
      <c r="C55" s="246"/>
      <c r="D55" s="246"/>
      <c r="E55" s="246"/>
      <c r="F55" s="246"/>
      <c r="G55" s="312" t="s">
        <v>512</v>
      </c>
      <c r="H55" s="313"/>
      <c r="I55" s="321">
        <v>2358379</v>
      </c>
      <c r="J55" s="322">
        <v>69758</v>
      </c>
      <c r="K55" s="323">
        <v>-4.2</v>
      </c>
      <c r="L55" s="324">
        <v>53292</v>
      </c>
      <c r="M55" s="325">
        <v>0</v>
      </c>
      <c r="N55" s="326">
        <v>-4.2</v>
      </c>
    </row>
    <row r="56" spans="1:14" x14ac:dyDescent="0.15">
      <c r="A56" s="250"/>
      <c r="B56" s="246"/>
      <c r="C56" s="246"/>
      <c r="D56" s="246"/>
      <c r="E56" s="246"/>
      <c r="F56" s="246"/>
      <c r="G56" s="327"/>
      <c r="H56" s="328" t="s">
        <v>510</v>
      </c>
      <c r="I56" s="329">
        <v>2306331</v>
      </c>
      <c r="J56" s="330">
        <v>68218</v>
      </c>
      <c r="K56" s="331">
        <v>11.6</v>
      </c>
      <c r="L56" s="332">
        <v>28900</v>
      </c>
      <c r="M56" s="333">
        <v>18.899999999999999</v>
      </c>
      <c r="N56" s="334">
        <v>-7.3</v>
      </c>
    </row>
    <row r="57" spans="1:14" x14ac:dyDescent="0.15">
      <c r="A57" s="250"/>
      <c r="B57" s="246"/>
      <c r="C57" s="246"/>
      <c r="D57" s="246"/>
      <c r="E57" s="246"/>
      <c r="F57" s="246"/>
      <c r="G57" s="312" t="s">
        <v>513</v>
      </c>
      <c r="H57" s="313"/>
      <c r="I57" s="321">
        <v>1916261</v>
      </c>
      <c r="J57" s="322">
        <v>56519</v>
      </c>
      <c r="K57" s="323">
        <v>-19</v>
      </c>
      <c r="L57" s="324">
        <v>49919</v>
      </c>
      <c r="M57" s="325">
        <v>-6.3</v>
      </c>
      <c r="N57" s="326">
        <v>-12.7</v>
      </c>
    </row>
    <row r="58" spans="1:14" x14ac:dyDescent="0.15">
      <c r="A58" s="250"/>
      <c r="B58" s="246"/>
      <c r="C58" s="246"/>
      <c r="D58" s="246"/>
      <c r="E58" s="246"/>
      <c r="F58" s="246"/>
      <c r="G58" s="327"/>
      <c r="H58" s="328" t="s">
        <v>510</v>
      </c>
      <c r="I58" s="329">
        <v>1628486</v>
      </c>
      <c r="J58" s="330">
        <v>48031</v>
      </c>
      <c r="K58" s="331">
        <v>-29.6</v>
      </c>
      <c r="L58" s="332">
        <v>26398</v>
      </c>
      <c r="M58" s="333">
        <v>-8.6999999999999993</v>
      </c>
      <c r="N58" s="334">
        <v>-20.9</v>
      </c>
    </row>
    <row r="59" spans="1:14" x14ac:dyDescent="0.15">
      <c r="A59" s="250"/>
      <c r="B59" s="246"/>
      <c r="C59" s="246"/>
      <c r="D59" s="246"/>
      <c r="E59" s="246"/>
      <c r="F59" s="246"/>
      <c r="G59" s="312" t="s">
        <v>514</v>
      </c>
      <c r="H59" s="313"/>
      <c r="I59" s="321">
        <v>2268611</v>
      </c>
      <c r="J59" s="322">
        <v>67286</v>
      </c>
      <c r="K59" s="323">
        <v>19.100000000000001</v>
      </c>
      <c r="L59" s="324">
        <v>47738</v>
      </c>
      <c r="M59" s="325">
        <v>-4.4000000000000004</v>
      </c>
      <c r="N59" s="326">
        <v>23.5</v>
      </c>
    </row>
    <row r="60" spans="1:14" x14ac:dyDescent="0.15">
      <c r="A60" s="250"/>
      <c r="B60" s="246"/>
      <c r="C60" s="246"/>
      <c r="D60" s="246"/>
      <c r="E60" s="246"/>
      <c r="F60" s="246"/>
      <c r="G60" s="327"/>
      <c r="H60" s="328" t="s">
        <v>510</v>
      </c>
      <c r="I60" s="335">
        <v>2153145</v>
      </c>
      <c r="J60" s="330">
        <v>63861</v>
      </c>
      <c r="K60" s="331">
        <v>33</v>
      </c>
      <c r="L60" s="332">
        <v>24937</v>
      </c>
      <c r="M60" s="333">
        <v>-5.5</v>
      </c>
      <c r="N60" s="334">
        <v>38.5</v>
      </c>
    </row>
    <row r="61" spans="1:14" x14ac:dyDescent="0.15">
      <c r="A61" s="250"/>
      <c r="B61" s="246"/>
      <c r="C61" s="246"/>
      <c r="D61" s="246"/>
      <c r="E61" s="246"/>
      <c r="F61" s="246"/>
      <c r="G61" s="312" t="s">
        <v>515</v>
      </c>
      <c r="H61" s="336"/>
      <c r="I61" s="337">
        <v>2168349</v>
      </c>
      <c r="J61" s="338">
        <v>64098</v>
      </c>
      <c r="K61" s="339">
        <v>1.2</v>
      </c>
      <c r="L61" s="340">
        <v>50208</v>
      </c>
      <c r="M61" s="341">
        <v>2.5</v>
      </c>
      <c r="N61" s="326">
        <v>-1.3</v>
      </c>
    </row>
    <row r="62" spans="1:14" x14ac:dyDescent="0.15">
      <c r="A62" s="250"/>
      <c r="B62" s="246"/>
      <c r="C62" s="246"/>
      <c r="D62" s="246"/>
      <c r="E62" s="246"/>
      <c r="F62" s="246"/>
      <c r="G62" s="327"/>
      <c r="H62" s="328" t="s">
        <v>510</v>
      </c>
      <c r="I62" s="329">
        <v>1974358</v>
      </c>
      <c r="J62" s="330">
        <v>58370</v>
      </c>
      <c r="K62" s="331">
        <v>5.3</v>
      </c>
      <c r="L62" s="332">
        <v>25734</v>
      </c>
      <c r="M62" s="333">
        <v>3</v>
      </c>
      <c r="N62" s="334">
        <v>2.2999999999999998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39.950000000000003</v>
      </c>
      <c r="G47" s="12">
        <v>42.46</v>
      </c>
      <c r="H47" s="12">
        <v>42.71</v>
      </c>
      <c r="I47" s="12">
        <v>39.840000000000003</v>
      </c>
      <c r="J47" s="13">
        <v>34.200000000000003</v>
      </c>
    </row>
    <row r="48" spans="2:10" ht="57.75" customHeight="1" x14ac:dyDescent="0.15">
      <c r="B48" s="14"/>
      <c r="C48" s="1174" t="s">
        <v>4</v>
      </c>
      <c r="D48" s="1174"/>
      <c r="E48" s="1175"/>
      <c r="F48" s="15">
        <v>7.32</v>
      </c>
      <c r="G48" s="16">
        <v>5.47</v>
      </c>
      <c r="H48" s="16">
        <v>4.76</v>
      </c>
      <c r="I48" s="16">
        <v>4.76</v>
      </c>
      <c r="J48" s="17">
        <v>7</v>
      </c>
    </row>
    <row r="49" spans="2:10" ht="57.75" customHeight="1" thickBot="1" x14ac:dyDescent="0.2">
      <c r="B49" s="18"/>
      <c r="C49" s="1176" t="s">
        <v>5</v>
      </c>
      <c r="D49" s="1176"/>
      <c r="E49" s="1177"/>
      <c r="F49" s="19" t="s">
        <v>522</v>
      </c>
      <c r="G49" s="20">
        <v>0.94</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2018-02-26T00:10:35Z</cp:lastPrinted>
  <dcterms:created xsi:type="dcterms:W3CDTF">2018-01-24T04:33:51Z</dcterms:created>
  <dcterms:modified xsi:type="dcterms:W3CDTF">2018-11-29T08:10:55Z</dcterms:modified>
  <cp:category/>
</cp:coreProperties>
</file>