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alcChain>
</file>

<file path=xl/sharedStrings.xml><?xml version="1.0" encoding="utf-8"?>
<sst xmlns="http://schemas.openxmlformats.org/spreadsheetml/2006/main" count="1144" uniqueCount="610">
  <si>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</si>
  <si>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</si>
  <si>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</si>
  <si>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</si>
  <si>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</si>
  <si>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</si>
  <si>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</si>
  <si>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</si>
  <si>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</si>
  <si>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</si>
  <si>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</si>
  <si>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</si>
  <si>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</si>
  <si>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</si>
  <si>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</si>
  <si>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</si>
  <si>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</si>
  <si>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</si>
  <si>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</si>
  <si>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</si>
  <si>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</si>
  <si>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</si>
  <si>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</si>
  <si>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</si>
  <si>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</si>
  <si>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</si>
  <si>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</si>
  <si>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</si>
  <si>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</si>
  <si>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</si>
  <si>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</si>
  <si>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</si>
  <si>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</si>
  <si>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</si>
  <si>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</si>
  <si>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</si>
  <si>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</si>
  <si>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</si>
  <si>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</si>
  <si>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</si>
  <si>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</si>
  <si>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</si>
  <si>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</si>
  <si>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</si>
  <si>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</si>
  <si>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</si>
  <si>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</si>
  <si>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</si>
  <si>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</si>
  <si>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</si>
  <si>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</si>
  <si>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</si>
  <si>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</si>
  <si>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</si>
  <si>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</si>
  <si>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</si>
  <si>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</si>
  <si>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</si>
  <si>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</si>
  <si>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</si>
  <si>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</si>
  <si>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</si>
  <si>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</si>
  <si>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</si>
  <si>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</si>
  <si>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</si>
  <si>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</si>
  <si>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</si>
  <si>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</si>
  <si>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</si>
  <si>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</si>
  <si>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</si>
  <si>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</si>
  <si>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</si>
  <si>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</si>
  <si>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</si>
  <si>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</si>
  <si>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</si>
  <si>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</si>
  <si>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</si>
  <si>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</si>
  <si>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</si>
  <si>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</si>
  <si>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</si>
  <si>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</si>
  <si>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</si>
  <si>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</si>
  <si>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</si>
  <si>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</si>
  <si>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</si>
  <si>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</si>
  <si>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</si>
  <si>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</si>
  <si>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</si>
  <si>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</si>
  <si>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</si>
  <si>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</si>
  <si>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</si>
  <si>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</si>
  <si>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</si>
  <si>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</si>
  <si>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</si>
  <si>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</si>
  <si>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</si>
  <si>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</si>
  <si>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</si>
  <si>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</si>
  <si>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</si>
  <si>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</si>
  <si>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</si>
  <si>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</si>
  <si>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</si>
  <si>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</si>
  <si>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</si>
  <si>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</si>
  <si>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</si>
  <si>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</si>
  <si>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</si>
  <si>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</si>
  <si>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</si>
  <si>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</si>
  <si>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</si>
  <si>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</si>
  <si>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</si>
  <si>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</si>
  <si>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</si>
  <si>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</si>
  <si>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</si>
  <si>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</si>
  <si>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</si>
  <si>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</si>
  <si>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</si>
  <si>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</si>
  <si>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</si>
  <si>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</si>
  <si>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</si>
  <si>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</si>
  <si>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</si>
  <si>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</si>
  <si>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</si>
  <si>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</si>
  <si>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</si>
  <si>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</si>
  <si>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</si>
  <si>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</si>
  <si>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</si>
  <si>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</si>
  <si>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</si>
  <si>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</si>
  <si>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</si>
  <si>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</si>
  <si>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</si>
  <si>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</si>
  <si>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</si>
  <si>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</si>
  <si>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</si>
  <si>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</si>
  <si>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</si>
  <si>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</si>
  <si>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</si>
  <si>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</si>
  <si>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</si>
  <si>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</si>
  <si>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</si>
  <si>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</si>
  <si>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</si>
  <si>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</si>
  <si>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</si>
  <si>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</si>
  <si>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</si>
  <si>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</si>
  <si>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</si>
  <si>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</si>
  <si>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</si>
  <si>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</si>
  <si>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</si>
  <si>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</si>
  <si>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</si>
  <si>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</si>
  <si>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</si>
  <si>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</si>
  <si>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</si>
  <si>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</si>
  <si>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</si>
  <si>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</si>
  <si>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</si>
  <si>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</si>
  <si>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</si>
  <si>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</si>
  <si>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</si>
  <si>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</si>
  <si>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</si>
  <si>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</si>
  <si>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</si>
  <si>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</si>
  <si>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</si>
  <si>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</si>
  <si>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</si>
  <si>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</si>
  <si>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</si>
  <si>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</si>
  <si>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</si>
  <si>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</si>
  <si>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</si>
  <si>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</si>
  <si>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</si>
  <si>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</si>
  <si>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</si>
  <si>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</si>
  <si>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</si>
  <si>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</si>
  <si>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</si>
  <si>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</si>
  <si>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</si>
  <si>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</si>
  <si>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</si>
  <si>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</si>
  <si>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</si>
  <si>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</si>
  <si>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</si>
  <si>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</si>
  <si>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</si>
  <si>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</si>
  <si>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</si>
  <si>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</si>
  <si>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</si>
  <si>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</si>
  <si>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</si>
  <si>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</si>
  <si>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</si>
  <si>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</si>
  <si>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</si>
  <si>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</si>
  <si>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</si>
  <si>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</si>
  <si>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</si>
  <si>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</si>
  <si>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</si>
  <si>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</si>
  <si>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</si>
  <si>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</si>
  <si>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</si>
  <si>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</si>
  <si>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</si>
  <si>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</si>
  <si>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</si>
  <si>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</si>
  <si>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</si>
  <si>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</si>
  <si>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</si>
  <si>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</si>
  <si>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</si>
  <si>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</si>
  <si>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</si>
  <si>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</si>
  <si>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</si>
  <si>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</si>
  <si>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</si>
  <si>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</si>
  <si>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</si>
  <si>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</si>
  <si>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</si>
  <si>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</si>
  <si>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</si>
  <si>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</si>
  <si>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</si>
  <si>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</si>
  <si>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</si>
  <si>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</si>
  <si>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</si>
  <si>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</si>
  <si>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</si>
  <si>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</si>
  <si>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</si>
  <si>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</si>
  <si>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</si>
  <si>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</si>
  <si>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</si>
  <si>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</si>
  <si>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</si>
  <si>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</si>
  <si>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</si>
  <si>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</si>
  <si>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</si>
  <si>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</si>
  <si>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</si>
  <si>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</si>
  <si>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</si>
  <si>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</si>
  <si>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</si>
  <si>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</si>
  <si>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</si>
  <si>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</si>
  <si>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</si>
  <si>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</si>
  <si>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</si>
  <si>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</si>
  <si>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</si>
  <si>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</si>
  <si>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</si>
  <si>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</si>
  <si>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</si>
  <si>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</si>
  <si>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</si>
  <si>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</si>
  <si>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</si>
  <si>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</si>
  <si>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</si>
  <si>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</si>
  <si>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</si>
  <si>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</si>
  <si>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</si>
  <si>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</si>
  <si>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</si>
  <si>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</si>
  <si>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</si>
  <si>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</si>
  <si>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</si>
  <si>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</si>
  <si>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</si>
  <si>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</si>
  <si>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</si>
  <si>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</si>
  <si>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</si>
  <si>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</si>
  <si>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</si>
  <si>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</si>
  <si>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</si>
  <si>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</si>
  <si>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</si>
  <si>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</si>
  <si>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</si>
  <si>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</si>
  <si>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</si>
  <si>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</si>
  <si>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</si>
  <si>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</si>
  <si>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</si>
  <si>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</si>
  <si>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</si>
  <si>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</si>
  <si>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</si>
  <si>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</si>
  <si>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</si>
  <si>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</si>
  <si>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</si>
  <si>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</si>
  <si>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</si>
  <si>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</si>
  <si>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</si>
  <si>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</si>
  <si>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</si>
  <si>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</si>
  <si>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</si>
  <si>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</si>
  <si>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</si>
  <si>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</si>
  <si>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</si>
  <si>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</si>
  <si>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</si>
  <si>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</si>
  <si>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</si>
  <si>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</si>
  <si>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</si>
  <si>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</si>
  <si>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</si>
  <si>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</si>
  <si>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</si>
  <si>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</si>
  <si>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</si>
  <si>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</si>
  <si>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</si>
  <si>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</si>
  <si>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</si>
  <si>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</si>
  <si>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</si>
  <si>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</si>
  <si>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</si>
  <si>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</si>
  <si>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</si>
  <si>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</si>
  <si>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</si>
  <si>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</si>
  <si>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</si>
  <si>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</si>
  <si>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</si>
  <si>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</si>
  <si>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</si>
  <si>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</si>
  <si>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</si>
  <si>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</si>
  <si>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</si>
  <si>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</si>
  <si>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</si>
  <si>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</si>
  <si>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</si>
  <si>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</si>
  <si>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</si>
  <si>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</si>
  <si>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</si>
  <si>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</si>
  <si>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</si>
  <si>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</si>
  <si>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</si>
  <si>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</si>
  <si>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</si>
  <si>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</si>
  <si>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</si>
  <si>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</si>
  <si>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</si>
  <si>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</si>
  <si>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</si>
  <si>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</si>
  <si>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</si>
  <si>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</si>
  <si>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</si>
  <si>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</si>
  <si>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</si>
  <si>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</si>
  <si>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</si>
  <si>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</si>
  <si>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</si>
  <si>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</si>
  <si>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</si>
  <si>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</si>
  <si>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</si>
  <si>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</si>
  <si>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</si>
  <si>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</si>
  <si>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</si>
  <si>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</si>
  <si>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</si>
  <si>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</si>
  <si>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</si>
  <si>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</si>
  <si>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</si>
  <si>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</si>
  <si>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</si>
  <si>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</si>
  <si>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</si>
  <si>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</si>
  <si>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</si>
  <si>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</si>
  <si>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</si>
  <si>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</si>
  <si>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</si>
  <si>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</si>
  <si>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</si>
  <si>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</si>
  <si>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</si>
  <si>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</si>
  <si>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</si>
  <si>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</si>
  <si>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</si>
  <si>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</si>
  <si>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</si>
  <si>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</si>
  <si>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</si>
  <si>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</si>
  <si>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</si>
  <si>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</si>
  <si>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</si>
  <si>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</si>
  <si>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</si>
  <si>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</si>
  <si>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</si>
  <si>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</si>
  <si>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</si>
  <si>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</si>
  <si>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</si>
  <si>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</si>
  <si>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</si>
  <si>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</si>
  <si>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</si>
  <si>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</si>
  <si>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</si>
  <si>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</si>
  <si>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</si>
  <si>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</si>
  <si>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</si>
  <si>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</si>
  <si>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</si>
  <si>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</si>
  <si>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</si>
  <si>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</si>
  <si>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</si>
  <si>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</si>
  <si>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</si>
  <si>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</si>
  <si>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</si>
  <si>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</si>
  <si>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</si>
  <si>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</si>
  <si>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</si>
  <si>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</si>
  <si>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</si>
  <si>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</si>
  <si>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</si>
  <si>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</si>
  <si>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</si>
  <si>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</si>
  <si>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</si>
  <si>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</si>
  <si>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</si>
  <si>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</si>
  <si>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</si>
  <si>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</si>
  <si>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</si>
  <si>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</si>
  <si>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</si>
  <si>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</si>
  <si>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</si>
  <si>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</si>
  <si>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</si>
  <si>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</si>
  <si>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</si>
  <si>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</si>
  <si>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</si>
  <si>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</si>
  <si>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</si>
  <si>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</si>
  <si>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</si>
  <si>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</si>
  <si>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</si>
  <si>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</si>
  <si>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</si>
  <si>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</si>
  <si>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</si>
  <si>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</si>
  <si>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</si>
  <si>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</si>
  <si>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</si>
  <si>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</si>
  <si>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</si>
  <si>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</si>
  <si>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</si>
  <si>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</si>
  <si>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</si>
  <si>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</si>
  <si>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</si>
  <si>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</si>
  <si>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</si>
  <si>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</si>
  <si>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</si>
  <si>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</si>
  <si>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</si>
  <si>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</si>
  <si>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</si>
  <si>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</si>
  <si>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</si>
  <si>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</si>
  <si>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</si>
  <si>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</si>
  <si>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</si>
  <si>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</si>
  <si>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</si>
  <si>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</si>
  <si>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</si>
  <si>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 1.81</t>
  </si>
  <si>
    <t>▲ 4.93</t>
  </si>
  <si>
    <t>▲ 6.45</t>
  </si>
  <si>
    <t>▲ 6.15</t>
  </si>
  <si>
    <t>一般会計</t>
  </si>
  <si>
    <t>瑞穂町下水道事業特別会計</t>
  </si>
  <si>
    <t>福生都市計画瑞穂町箱根ケ崎駅西土地区画整理事業特別会計</t>
  </si>
  <si>
    <t>瑞穂町国民健康保険特別会計</t>
  </si>
  <si>
    <t>瑞穂町後期高齢者医療特別会計</t>
  </si>
  <si>
    <t>瑞穂町介護保険特別会計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</si>
  <si>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</si>
  <si>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</si>
  <si>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</si>
  <si>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</si>
  <si>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</si>
  <si>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</si>
  <si>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</si>
  <si>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</si>
  <si>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福生病院組合</t>
    <rPh sb="0" eb="2">
      <t>フッサ</t>
    </rPh>
    <rPh sb="2" eb="4">
      <t>ビョウイン</t>
    </rPh>
    <rPh sb="4" eb="6">
      <t>クミアイ</t>
    </rPh>
    <phoneticPr fontId="3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</si>
  <si>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</si>
  <si>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</si>
  <si>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東京たま広域資源循環組合</t>
    <rPh sb="0" eb="2">
      <t>トウキョウ</t>
    </rPh>
    <rPh sb="4" eb="6">
      <t>コウイキ</t>
    </rPh>
    <rPh sb="6" eb="8">
      <t>シゲン</t>
    </rPh>
    <rPh sb="8" eb="10">
      <t>ジュンカン</t>
    </rPh>
    <rPh sb="10" eb="12">
      <t>クミアイ</t>
    </rPh>
    <phoneticPr fontId="35"/>
  </si>
  <si>
    <t>瑞穂斎場組合</t>
    <rPh sb="0" eb="2">
      <t>ミズホ</t>
    </rPh>
    <rPh sb="2" eb="4">
      <t>サイジョウ</t>
    </rPh>
    <rPh sb="4" eb="6">
      <t>クミアイ</t>
    </rPh>
    <phoneticPr fontId="35"/>
  </si>
  <si>
    <t>西多摩衛生組合</t>
    <rPh sb="0" eb="3">
      <t>ニシタマ</t>
    </rPh>
    <rPh sb="3" eb="5">
      <t>エイセイ</t>
    </rPh>
    <rPh sb="5" eb="7">
      <t>クミアイ</t>
    </rPh>
    <phoneticPr fontId="35"/>
  </si>
  <si>
    <t>羽村・瑞穂地区学校給食組合</t>
    <rPh sb="0" eb="2">
      <t>ハムラ</t>
    </rPh>
    <rPh sb="3" eb="5">
      <t>ミズホ</t>
    </rPh>
    <rPh sb="5" eb="7">
      <t>チク</t>
    </rPh>
    <rPh sb="7" eb="9">
      <t>ガッコウ</t>
    </rPh>
    <rPh sb="9" eb="11">
      <t>キュウショク</t>
    </rPh>
    <rPh sb="11" eb="13">
      <t>クミアイ</t>
    </rPh>
    <phoneticPr fontId="3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</si>
  <si>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5"/>
  </si>
  <si>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</si>
  <si>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</si>
  <si>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東京都市町村職員退職手当組合</t>
    <rPh sb="0" eb="3">
      <t>トウキョウト</t>
    </rPh>
    <rPh sb="3" eb="6">
      <t>シチョウソン</t>
    </rPh>
    <rPh sb="6" eb="8">
      <t>ショクイン</t>
    </rPh>
    <rPh sb="8" eb="10">
      <t>タイショク</t>
    </rPh>
    <rPh sb="10" eb="12">
      <t>テアテ</t>
    </rPh>
    <rPh sb="12" eb="14">
      <t>クミアイ</t>
    </rPh>
    <phoneticPr fontId="35"/>
  </si>
  <si>
    <t>土地開発公社</t>
    <rPh sb="0" eb="2">
      <t>トチ</t>
    </rPh>
    <rPh sb="2" eb="4">
      <t>カイハツ</t>
    </rPh>
    <rPh sb="4" eb="6">
      <t>コウシャ</t>
    </rPh>
    <phoneticPr fontId="2"/>
  </si>
  <si>
    <t>○</t>
    <phoneticPr fontId="2"/>
  </si>
  <si>
    <t>-</t>
    <phoneticPr fontId="2"/>
  </si>
  <si>
    <t>公共施設建設基金</t>
    <rPh sb="0" eb="2">
      <t>コウキョウ</t>
    </rPh>
    <rPh sb="2" eb="4">
      <t>シセツ</t>
    </rPh>
    <rPh sb="4" eb="6">
      <t>ケンセツ</t>
    </rPh>
    <rPh sb="6" eb="8">
      <t>キキン</t>
    </rPh>
    <phoneticPr fontId="18"/>
  </si>
  <si>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8"/>
  </si>
  <si>
    <t>多摩都市モノレール基金</t>
    <rPh sb="0" eb="2">
      <t>タマ</t>
    </rPh>
    <rPh sb="2" eb="4">
      <t>トシ</t>
    </rPh>
    <rPh sb="9" eb="11">
      <t>キキン</t>
    </rPh>
    <phoneticPr fontId="19"/>
  </si>
  <si>
    <t>社会福祉基金</t>
    <rPh sb="0" eb="2">
      <t>シャカイ</t>
    </rPh>
    <rPh sb="2" eb="4">
      <t>フクシ</t>
    </rPh>
    <rPh sb="4" eb="6">
      <t>キキン</t>
    </rPh>
    <phoneticPr fontId="19"/>
  </si>
  <si>
    <t>瑞穂斎場周辺整備基金</t>
    <rPh sb="0" eb="2">
      <t>ミズホ</t>
    </rPh>
    <rPh sb="2" eb="4">
      <t>サイジョウ</t>
    </rPh>
    <rPh sb="4" eb="6">
      <t>シュウヘン</t>
    </rPh>
    <rPh sb="6" eb="8">
      <t>セイビ</t>
    </rPh>
    <rPh sb="8" eb="10">
      <t>キキン</t>
    </rPh>
    <phoneticPr fontId="1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</si>
  <si>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</si>
  <si>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</si>
  <si>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</si>
  <si>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</si>
  <si>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</si>
  <si>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将来負担比率がマイナスであることから財政は健全であるといえます。また、実質公債費率も類似団体内平均値を下回っており、今後、この数値を維持できるように努める必要があります。</t>
    <rPh sb="0" eb="2">
      <t>ショウライ</t>
    </rPh>
    <rPh sb="2" eb="4">
      <t>フタン</t>
    </rPh>
    <rPh sb="4" eb="6">
      <t>ヒリツ</t>
    </rPh>
    <rPh sb="18" eb="20">
      <t>ザイセイ</t>
    </rPh>
    <rPh sb="21" eb="23">
      <t>ケンゼン</t>
    </rPh>
    <rPh sb="35" eb="37">
      <t>ジッシツ</t>
    </rPh>
    <rPh sb="37" eb="40">
      <t>コウサイヒ</t>
    </rPh>
    <rPh sb="40" eb="41">
      <t>リツ</t>
    </rPh>
    <rPh sb="42" eb="44">
      <t>ルイジ</t>
    </rPh>
    <rPh sb="44" eb="46">
      <t>ダンタイ</t>
    </rPh>
    <rPh sb="46" eb="47">
      <t>ナイ</t>
    </rPh>
    <rPh sb="47" eb="50">
      <t>ヘイキンチ</t>
    </rPh>
    <rPh sb="51" eb="53">
      <t>シタマワ</t>
    </rPh>
    <rPh sb="58" eb="60">
      <t>コンゴ</t>
    </rPh>
    <rPh sb="63" eb="65">
      <t>スウチ</t>
    </rPh>
    <rPh sb="66" eb="68">
      <t>イジ</t>
    </rPh>
    <rPh sb="74" eb="75">
      <t>ツト</t>
    </rPh>
    <rPh sb="77" eb="7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</si>
  <si>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</si>
  <si>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</si>
  <si>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</si>
  <si>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</si>
  <si>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</si>
  <si>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充当可能財源が将来負担額を上回っており、将来負担比率がマイナスとなっているため（令和元年度は△6.2%)財政は健全であるといえます。また、有形固定資産減価償却率も類似団体内平均値を下回っており、施設の老朽化も抑えられていると言えます。今後も計画的な施設の改修及び整備を行います。</t>
    <rPh sb="40" eb="41">
      <t>レイ</t>
    </rPh>
    <rPh sb="41" eb="42">
      <t>ワ</t>
    </rPh>
    <rPh sb="42" eb="43">
      <t>ゲン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</si>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</sst>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893C-46CF-8231-1ECA69055A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56519</c:v>
                </c:pt>
                <c:pt idx="1">
                  <c:v>67286</c:v>
                </c:pt>
                <c:pt idx="2">
                  <c:v>77037</c:v>
                </c:pt>
                <c:pt idx="3">
                  <c:v>96293</c:v>
                </c:pt>
                <c:pt idx="4">
                  <c:v>120984</c:v>
                </c:pt>
              </c:numCache>
            </c:numRef>
          </c:val>
          <c:smooth val="0"/>
          <c:extLst xmlns:c16r2="http://schemas.microsoft.com/office/drawing/2015/06/chart">
            <c:ext xmlns:c16="http://schemas.microsoft.com/office/drawing/2014/chart" uri="{C3380CC4-5D6E-409C-BE32-E72D297353CC}">
              <c16:uniqueId val="{00000001-893C-46CF-8231-1ECA69055A8A}"/>
            </c:ext>
          </c:extLst>
        </c:ser>
        <c:dLbls>
          <c:showLegendKey val="0"/>
          <c:showVal val="0"/>
          <c:showCatName val="0"/>
          <c:showSerName val="0"/>
          <c:showPercent val="0"/>
          <c:showBubbleSize val="0"/>
        </c:dLbls>
        <c:marker val="1"/>
        <c:smooth val="0"/>
        <c:axId val="104841984"/>
        <c:axId val="104843904"/>
      </c:lineChart>
      <c:catAx>
        <c:axId val="10484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43904"/>
        <c:crosses val="autoZero"/>
        <c:auto val="1"/>
        <c:lblAlgn val="ctr"/>
        <c:lblOffset val="100"/>
        <c:tickLblSkip val="1"/>
        <c:tickMarkSkip val="1"/>
        <c:noMultiLvlLbl val="0"/>
      </c:catAx>
      <c:valAx>
        <c:axId val="104843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4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c:v>
                </c:pt>
                <c:pt idx="1">
                  <c:v>7</c:v>
                </c:pt>
                <c:pt idx="2">
                  <c:v>5.89</c:v>
                </c:pt>
                <c:pt idx="3">
                  <c:v>2.72</c:v>
                </c:pt>
                <c:pt idx="4">
                  <c:v>3.78</c:v>
                </c:pt>
              </c:numCache>
            </c:numRef>
          </c:val>
          <c:extLst xmlns:c16r2="http://schemas.microsoft.com/office/drawing/2015/06/chart">
            <c:ext xmlns:c16="http://schemas.microsoft.com/office/drawing/2014/chart" uri="{C3380CC4-5D6E-409C-BE32-E72D297353CC}">
              <c16:uniqueId val="{00000000-AB67-49C7-A597-07DCE82D68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39.840000000000003</c:v>
                </c:pt>
                <c:pt idx="1">
                  <c:v>34.200000000000003</c:v>
                </c:pt>
                <c:pt idx="2">
                  <c:v>31.03</c:v>
                </c:pt>
                <c:pt idx="3">
                  <c:v>28.9</c:v>
                </c:pt>
                <c:pt idx="4">
                  <c:v>21.02</c:v>
                </c:pt>
              </c:numCache>
            </c:numRef>
          </c:val>
          <c:extLst xmlns:c16r2="http://schemas.microsoft.com/office/drawing/2015/06/chart">
            <c:ext xmlns:c16="http://schemas.microsoft.com/office/drawing/2014/chart" uri="{C3380CC4-5D6E-409C-BE32-E72D297353CC}">
              <c16:uniqueId val="{00000001-AB67-49C7-A597-07DCE82D68B0}"/>
            </c:ext>
          </c:extLst>
        </c:ser>
        <c:dLbls>
          <c:showLegendKey val="0"/>
          <c:showVal val="0"/>
          <c:showCatName val="0"/>
          <c:showSerName val="0"/>
          <c:showPercent val="0"/>
          <c:showBubbleSize val="0"/>
        </c:dLbls>
        <c:gapWidth val="250"/>
        <c:overlap val="100"/>
        <c:axId val="134672768"/>
        <c:axId val="134674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-1.81</c:v>
                </c:pt>
                <c:pt idx="2">
                  <c:v>-4.93</c:v>
                </c:pt>
                <c:pt idx="3">
                  <c:v>-6.45</c:v>
                </c:pt>
                <c:pt idx="4">
                  <c:v>-6.15</c:v>
                </c:pt>
              </c:numCache>
            </c:numRef>
          </c:val>
          <c:smooth val="0"/>
          <c:extLst xmlns:c16r2="http://schemas.microsoft.com/office/drawing/2015/06/chart">
            <c:ext xmlns:c16="http://schemas.microsoft.com/office/drawing/2014/chart" uri="{C3380CC4-5D6E-409C-BE32-E72D297353CC}">
              <c16:uniqueId val="{00000002-AB67-49C7-A597-07DCE82D68B0}"/>
            </c:ext>
          </c:extLst>
        </c:ser>
        <c:dLbls>
          <c:showLegendKey val="0"/>
          <c:showVal val="0"/>
          <c:showCatName val="0"/>
          <c:showSerName val="0"/>
          <c:showPercent val="0"/>
          <c:showBubbleSize val="0"/>
        </c:dLbls>
        <c:marker val="1"/>
        <c:smooth val="0"/>
        <c:axId val="134672768"/>
        <c:axId val="134674688"/>
      </c:lineChart>
      <c:catAx>
        <c:axId val="13467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74688"/>
        <c:crosses val="autoZero"/>
        <c:auto val="1"/>
        <c:lblAlgn val="ctr"/>
        <c:lblOffset val="100"/>
        <c:tickLblSkip val="1"/>
        <c:tickMarkSkip val="1"/>
        <c:noMultiLvlLbl val="0"/>
      </c:catAx>
      <c:valAx>
        <c:axId val="13467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535-46D5-AF2E-294CB11784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535-46D5-AF2E-294CB11784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535-46D5-AF2E-294CB11784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535-46D5-AF2E-294CB117848E}"/>
            </c:ext>
          </c:extLst>
        </c:ser>
        <c:ser>
          <c:idx val="4"/>
          <c:order val="4"/>
          <c:tx>
            <c:strRef>
              <c:f>データシート!$A$31</c:f>
              <c:strCache>
                <c:ptCount val="1"/>
                <c:pt idx="0">
                  <c:v>瑞穂町介護保険特別会計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0.79</c:v>
                </c:pt>
                <c:pt idx="4">
                  <c:v>#N/A</c:v>
                </c:pt>
                <c:pt idx="5">
                  <c:v>0.37</c:v>
                </c:pt>
                <c:pt idx="6">
                  <c:v>#N/A</c:v>
                </c:pt>
                <c:pt idx="7">
                  <c:v>0.56999999999999995</c:v>
                </c:pt>
                <c:pt idx="8">
                  <c:v>#N/A</c:v>
                </c:pt>
                <c:pt idx="9">
                  <c:v>0.06</c:v>
                </c:pt>
              </c:numCache>
            </c:numRef>
          </c:val>
          <c:extLst xmlns:c16r2="http://schemas.microsoft.com/office/drawing/2015/06/chart">
            <c:ext xmlns:c16="http://schemas.microsoft.com/office/drawing/2014/chart" uri="{C3380CC4-5D6E-409C-BE32-E72D297353CC}">
              <c16:uniqueId val="{00000004-6535-46D5-AF2E-294CB117848E}"/>
            </c:ext>
          </c:extLst>
        </c:ser>
        <c:ser>
          <c:idx val="5"/>
          <c:order val="5"/>
          <c:tx>
            <c:strRef>
              <c:f>データシート!$A$32</c:f>
              <c:strCache>
                <c:ptCount val="1"/>
                <c:pt idx="0">
                  <c:v>瑞穂町後期高齢者医療特別会計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0.12</c:v>
                </c:pt>
                <c:pt idx="4">
                  <c:v>#N/A</c:v>
                </c:pt>
                <c:pt idx="5">
                  <c:v>0.13</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5-6535-46D5-AF2E-294CB117848E}"/>
            </c:ext>
          </c:extLst>
        </c:ser>
        <c:ser>
          <c:idx val="6"/>
          <c:order val="6"/>
          <c:tx>
            <c:strRef>
              <c:f>データシート!$A$33</c:f>
              <c:strCache>
                <c:ptCount val="1"/>
                <c:pt idx="0">
                  <c:v>瑞穂町国民健康保険特別会計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0.82</c:v>
                </c:pt>
                <c:pt idx="4">
                  <c:v>#N/A</c:v>
                </c:pt>
                <c:pt idx="5">
                  <c:v>1.21</c:v>
                </c:pt>
                <c:pt idx="6">
                  <c:v>#N/A</c:v>
                </c:pt>
                <c:pt idx="7">
                  <c:v>0.22</c:v>
                </c:pt>
                <c:pt idx="8">
                  <c:v>#N/A</c:v>
                </c:pt>
                <c:pt idx="9">
                  <c:v>0.59</c:v>
                </c:pt>
              </c:numCache>
            </c:numRef>
          </c:val>
          <c:extLst xmlns:c16r2="http://schemas.microsoft.com/office/drawing/2015/06/chart">
            <c:ext xmlns:c16="http://schemas.microsoft.com/office/drawing/2014/chart" uri="{C3380CC4-5D6E-409C-BE32-E72D297353CC}">
              <c16:uniqueId val="{00000006-6535-46D5-AF2E-294CB117848E}"/>
            </c:ext>
          </c:extLst>
        </c:ser>
        <c:ser>
          <c:idx val="7"/>
          <c:order val="7"/>
          <c:tx>
            <c:strRef>
              <c:f>データシート!$A$34</c:f>
              <c:strCache>
                <c:ptCount val="1"/>
                <c:pt idx="0">
                  <c:v>福生都市計画瑞穂町箱根ケ崎駅西土地区画整理事業特別会計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1.03</c:v>
                </c:pt>
                <c:pt idx="2">
                  <c:v>#N/A</c:v>
                </c:pt>
                <c:pt idx="3">
                  <c:v>0.23</c:v>
                </c:pt>
                <c:pt idx="4">
                  <c:v>#N/A</c:v>
                </c:pt>
                <c:pt idx="5">
                  <c:v>0.09</c:v>
                </c:pt>
                <c:pt idx="6">
                  <c:v>#N/A</c:v>
                </c:pt>
                <c:pt idx="7">
                  <c:v>0.22</c:v>
                </c:pt>
                <c:pt idx="8">
                  <c:v>#N/A</c:v>
                </c:pt>
                <c:pt idx="9">
                  <c:v>0.88</c:v>
                </c:pt>
              </c:numCache>
            </c:numRef>
          </c:val>
          <c:extLst xmlns:c16r2="http://schemas.microsoft.com/office/drawing/2015/06/chart">
            <c:ext xmlns:c16="http://schemas.microsoft.com/office/drawing/2014/chart" uri="{C3380CC4-5D6E-409C-BE32-E72D297353CC}">
              <c16:uniqueId val="{00000007-6535-46D5-AF2E-294CB117848E}"/>
            </c:ext>
          </c:extLst>
        </c:ser>
        <c:ser>
          <c:idx val="8"/>
          <c:order val="8"/>
          <c:tx>
            <c:strRef>
              <c:f>データシート!$A$35</c:f>
              <c:strCache>
                <c:ptCount val="1"/>
                <c:pt idx="0">
                  <c:v>瑞穂町下水道事業特別会計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0.37</c:v>
                </c:pt>
                <c:pt idx="2">
                  <c:v>#N/A</c:v>
                </c:pt>
                <c:pt idx="3">
                  <c:v>0.28999999999999998</c:v>
                </c:pt>
                <c:pt idx="4">
                  <c:v>#N/A</c:v>
                </c:pt>
                <c:pt idx="5">
                  <c:v>0.15</c:v>
                </c:pt>
                <c:pt idx="6">
                  <c:v>#N/A</c:v>
                </c:pt>
                <c:pt idx="7">
                  <c:v>0.46</c:v>
                </c:pt>
                <c:pt idx="8">
                  <c:v>#N/A</c:v>
                </c:pt>
                <c:pt idx="9">
                  <c:v>1.79</c:v>
                </c:pt>
              </c:numCache>
            </c:numRef>
          </c:val>
          <c:extLst xmlns:c16r2="http://schemas.microsoft.com/office/drawing/2015/06/chart">
            <c:ext xmlns:c16="http://schemas.microsoft.com/office/drawing/2014/chart" uri="{C3380CC4-5D6E-409C-BE32-E72D297353CC}">
              <c16:uniqueId val="{00000008-6535-46D5-AF2E-294CB11784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3.71</c:v>
                </c:pt>
                <c:pt idx="2">
                  <c:v>#N/A</c:v>
                </c:pt>
                <c:pt idx="3">
                  <c:v>6.76</c:v>
                </c:pt>
                <c:pt idx="4">
                  <c:v>#N/A</c:v>
                </c:pt>
                <c:pt idx="5">
                  <c:v>5.8</c:v>
                </c:pt>
                <c:pt idx="6">
                  <c:v>#N/A</c:v>
                </c:pt>
                <c:pt idx="7">
                  <c:v>2.48</c:v>
                </c:pt>
                <c:pt idx="8">
                  <c:v>#N/A</c:v>
                </c:pt>
                <c:pt idx="9">
                  <c:v>2.89</c:v>
                </c:pt>
              </c:numCache>
            </c:numRef>
          </c:val>
          <c:extLst xmlns:c16r2="http://schemas.microsoft.com/office/drawing/2015/06/chart">
            <c:ext xmlns:c16="http://schemas.microsoft.com/office/drawing/2014/chart" uri="{C3380CC4-5D6E-409C-BE32-E72D297353CC}">
              <c16:uniqueId val="{00000009-6535-46D5-AF2E-294CB117848E}"/>
            </c:ext>
          </c:extLst>
        </c:ser>
        <c:dLbls>
          <c:showLegendKey val="0"/>
          <c:showVal val="0"/>
          <c:showCatName val="0"/>
          <c:showSerName val="0"/>
          <c:showPercent val="0"/>
          <c:showBubbleSize val="0"/>
        </c:dLbls>
        <c:gapWidth val="150"/>
        <c:overlap val="100"/>
        <c:axId val="134797184"/>
        <c:axId val="134798720"/>
      </c:barChart>
      <c:catAx>
        <c:axId val="1347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98720"/>
        <c:crosses val="autoZero"/>
        <c:auto val="1"/>
        <c:lblAlgn val="ctr"/>
        <c:lblOffset val="100"/>
        <c:tickLblSkip val="1"/>
        <c:tickMarkSkip val="1"/>
        <c:noMultiLvlLbl val="0"/>
      </c:catAx>
      <c:valAx>
        <c:axId val="13479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9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819</c:v>
                </c:pt>
                <c:pt idx="5">
                  <c:v>822</c:v>
                </c:pt>
                <c:pt idx="8">
                  <c:v>791</c:v>
                </c:pt>
                <c:pt idx="11">
                  <c:v>747</c:v>
                </c:pt>
                <c:pt idx="14">
                  <c:v>796</c:v>
                </c:pt>
              </c:numCache>
            </c:numRef>
          </c:val>
          <c:extLst xmlns:c16r2="http://schemas.microsoft.com/office/drawing/2015/06/chart">
            <c:ext xmlns:c16="http://schemas.microsoft.com/office/drawing/2014/chart" uri="{C3380CC4-5D6E-409C-BE32-E72D297353CC}">
              <c16:uniqueId val="{00000000-8C6E-46F0-AB95-AF906AF09C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6E-46F0-AB95-AF906AF09C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8C6E-46F0-AB95-AF906AF09C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126</c:v>
                </c:pt>
                <c:pt idx="6">
                  <c:v>127</c:v>
                </c:pt>
                <c:pt idx="9">
                  <c:v>130</c:v>
                </c:pt>
                <c:pt idx="12">
                  <c:v>137</c:v>
                </c:pt>
              </c:numCache>
            </c:numRef>
          </c:val>
          <c:extLst xmlns:c16r2="http://schemas.microsoft.com/office/drawing/2015/06/chart">
            <c:ext xmlns:c16="http://schemas.microsoft.com/office/drawing/2014/chart" uri="{C3380CC4-5D6E-409C-BE32-E72D297353CC}">
              <c16:uniqueId val="{00000003-8C6E-46F0-AB95-AF906AF09C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195</c:v>
                </c:pt>
                <c:pt idx="3">
                  <c:v>188</c:v>
                </c:pt>
                <c:pt idx="6">
                  <c:v>166</c:v>
                </c:pt>
                <c:pt idx="9">
                  <c:v>168</c:v>
                </c:pt>
                <c:pt idx="12">
                  <c:v>168</c:v>
                </c:pt>
              </c:numCache>
            </c:numRef>
          </c:val>
          <c:extLst xmlns:c16r2="http://schemas.microsoft.com/office/drawing/2015/06/chart">
            <c:ext xmlns:c16="http://schemas.microsoft.com/office/drawing/2014/chart" uri="{C3380CC4-5D6E-409C-BE32-E72D297353CC}">
              <c16:uniqueId val="{00000004-8C6E-46F0-AB95-AF906AF09C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6E-46F0-AB95-AF906AF09C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6E-46F0-AB95-AF906AF09C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519</c:v>
                </c:pt>
                <c:pt idx="3">
                  <c:v>548</c:v>
                </c:pt>
                <c:pt idx="6">
                  <c:v>562</c:v>
                </c:pt>
                <c:pt idx="9">
                  <c:v>501</c:v>
                </c:pt>
                <c:pt idx="12">
                  <c:v>498</c:v>
                </c:pt>
              </c:numCache>
            </c:numRef>
          </c:val>
          <c:extLst xmlns:c16r2="http://schemas.microsoft.com/office/drawing/2015/06/chart">
            <c:ext xmlns:c16="http://schemas.microsoft.com/office/drawing/2014/chart" uri="{C3380CC4-5D6E-409C-BE32-E72D297353CC}">
              <c16:uniqueId val="{00000007-8C6E-46F0-AB95-AF906AF09C2B}"/>
            </c:ext>
          </c:extLst>
        </c:ser>
        <c:dLbls>
          <c:showLegendKey val="0"/>
          <c:showVal val="0"/>
          <c:showCatName val="0"/>
          <c:showSerName val="0"/>
          <c:showPercent val="0"/>
          <c:showBubbleSize val="0"/>
        </c:dLbls>
        <c:gapWidth val="100"/>
        <c:overlap val="100"/>
        <c:axId val="134848896"/>
        <c:axId val="134850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41</c:v>
                </c:pt>
                <c:pt idx="5">
                  <c:v>#N/A</c:v>
                </c:pt>
                <c:pt idx="6">
                  <c:v>#N/A</c:v>
                </c:pt>
                <c:pt idx="7">
                  <c:v>65</c:v>
                </c:pt>
                <c:pt idx="8">
                  <c:v>#N/A</c:v>
                </c:pt>
                <c:pt idx="9">
                  <c:v>#N/A</c:v>
                </c:pt>
                <c:pt idx="10">
                  <c:v>53</c:v>
                </c:pt>
                <c:pt idx="11">
                  <c:v>#N/A</c:v>
                </c:pt>
                <c:pt idx="12">
                  <c:v>#N/A</c:v>
                </c:pt>
                <c:pt idx="13">
                  <c:v>8</c:v>
                </c:pt>
                <c:pt idx="14">
                  <c:v>#N/A</c:v>
                </c:pt>
              </c:numCache>
            </c:numRef>
          </c:val>
          <c:smooth val="0"/>
          <c:extLst xmlns:c16r2="http://schemas.microsoft.com/office/drawing/2015/06/chart">
            <c:ext xmlns:c16="http://schemas.microsoft.com/office/drawing/2014/chart" uri="{C3380CC4-5D6E-409C-BE32-E72D297353CC}">
              <c16:uniqueId val="{00000008-8C6E-46F0-AB95-AF906AF09C2B}"/>
            </c:ext>
          </c:extLst>
        </c:ser>
        <c:dLbls>
          <c:showLegendKey val="0"/>
          <c:showVal val="0"/>
          <c:showCatName val="0"/>
          <c:showSerName val="0"/>
          <c:showPercent val="0"/>
          <c:showBubbleSize val="0"/>
        </c:dLbls>
        <c:marker val="1"/>
        <c:smooth val="0"/>
        <c:axId val="134848896"/>
        <c:axId val="134850816"/>
      </c:lineChart>
      <c:catAx>
        <c:axId val="1348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50816"/>
        <c:crosses val="autoZero"/>
        <c:auto val="1"/>
        <c:lblAlgn val="ctr"/>
        <c:lblOffset val="100"/>
        <c:tickLblSkip val="1"/>
        <c:tickMarkSkip val="1"/>
        <c:noMultiLvlLbl val="0"/>
      </c:catAx>
      <c:valAx>
        <c:axId val="134850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5525</c:v>
                </c:pt>
                <c:pt idx="5">
                  <c:v>5095</c:v>
                </c:pt>
                <c:pt idx="8">
                  <c:v>4664</c:v>
                </c:pt>
                <c:pt idx="11">
                  <c:v>4277</c:v>
                </c:pt>
                <c:pt idx="14">
                  <c:v>3910</c:v>
                </c:pt>
              </c:numCache>
            </c:numRef>
          </c:val>
          <c:extLst xmlns:c16r2="http://schemas.microsoft.com/office/drawing/2015/06/chart">
            <c:ext xmlns:c16="http://schemas.microsoft.com/office/drawing/2014/chart" uri="{C3380CC4-5D6E-409C-BE32-E72D297353CC}">
              <c16:uniqueId val="{00000000-D6EA-489D-A2BA-D3A3CEAAB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3212</c:v>
                </c:pt>
                <c:pt idx="5">
                  <c:v>3288</c:v>
                </c:pt>
                <c:pt idx="8">
                  <c:v>3449</c:v>
                </c:pt>
                <c:pt idx="11">
                  <c:v>3598</c:v>
                </c:pt>
                <c:pt idx="14">
                  <c:v>4049</c:v>
                </c:pt>
              </c:numCache>
            </c:numRef>
          </c:val>
          <c:extLst xmlns:c16r2="http://schemas.microsoft.com/office/drawing/2015/06/chart">
            <c:ext xmlns:c16="http://schemas.microsoft.com/office/drawing/2014/chart" uri="{C3380CC4-5D6E-409C-BE32-E72D297353CC}">
              <c16:uniqueId val="{00000001-D6EA-489D-A2BA-D3A3CEAAB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7675</c:v>
                </c:pt>
                <c:pt idx="5">
                  <c:v>7222</c:v>
                </c:pt>
                <c:pt idx="8">
                  <c:v>7096</c:v>
                </c:pt>
                <c:pt idx="11">
                  <c:v>6659</c:v>
                </c:pt>
                <c:pt idx="14">
                  <c:v>5390</c:v>
                </c:pt>
              </c:numCache>
            </c:numRef>
          </c:val>
          <c:extLst xmlns:c16r2="http://schemas.microsoft.com/office/drawing/2015/06/chart">
            <c:ext xmlns:c16="http://schemas.microsoft.com/office/drawing/2014/chart" uri="{C3380CC4-5D6E-409C-BE32-E72D297353CC}">
              <c16:uniqueId val="{00000002-D6EA-489D-A2BA-D3A3CEAAB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6EA-489D-A2BA-D3A3CEAAB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6EA-489D-A2BA-D3A3CEAAB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EA-489D-A2BA-D3A3CEAAB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1649</c:v>
                </c:pt>
                <c:pt idx="3">
                  <c:v>1630</c:v>
                </c:pt>
                <c:pt idx="6">
                  <c:v>1584</c:v>
                </c:pt>
                <c:pt idx="9">
                  <c:v>1512</c:v>
                </c:pt>
                <c:pt idx="12">
                  <c:v>1496</c:v>
                </c:pt>
              </c:numCache>
            </c:numRef>
          </c:val>
          <c:extLst xmlns:c16r2="http://schemas.microsoft.com/office/drawing/2015/06/chart">
            <c:ext xmlns:c16="http://schemas.microsoft.com/office/drawing/2014/chart" uri="{C3380CC4-5D6E-409C-BE32-E72D297353CC}">
              <c16:uniqueId val="{00000006-D6EA-489D-A2BA-D3A3CEAAB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1573</c:v>
                </c:pt>
                <c:pt idx="3">
                  <c:v>1519</c:v>
                </c:pt>
                <c:pt idx="6">
                  <c:v>1337</c:v>
                </c:pt>
                <c:pt idx="9">
                  <c:v>1165</c:v>
                </c:pt>
                <c:pt idx="12">
                  <c:v>1009</c:v>
                </c:pt>
              </c:numCache>
            </c:numRef>
          </c:val>
          <c:extLst xmlns:c16r2="http://schemas.microsoft.com/office/drawing/2015/06/chart">
            <c:ext xmlns:c16="http://schemas.microsoft.com/office/drawing/2014/chart" uri="{C3380CC4-5D6E-409C-BE32-E72D297353CC}">
              <c16:uniqueId val="{00000007-D6EA-489D-A2BA-D3A3CEAAB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1831</c:v>
                </c:pt>
                <c:pt idx="3">
                  <c:v>1816</c:v>
                </c:pt>
                <c:pt idx="6">
                  <c:v>1788</c:v>
                </c:pt>
                <c:pt idx="9">
                  <c:v>1760</c:v>
                </c:pt>
                <c:pt idx="12">
                  <c:v>1843</c:v>
                </c:pt>
              </c:numCache>
            </c:numRef>
          </c:val>
          <c:extLst xmlns:c16r2="http://schemas.microsoft.com/office/drawing/2015/06/chart">
            <c:ext xmlns:c16="http://schemas.microsoft.com/office/drawing/2014/chart" uri="{C3380CC4-5D6E-409C-BE32-E72D297353CC}">
              <c16:uniqueId val="{00000008-D6EA-489D-A2BA-D3A3CEAAB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778</c:v>
                </c:pt>
                <c:pt idx="3">
                  <c:v>669</c:v>
                </c:pt>
                <c:pt idx="6">
                  <c:v>669</c:v>
                </c:pt>
                <c:pt idx="9">
                  <c:v>669</c:v>
                </c:pt>
                <c:pt idx="12">
                  <c:v>669</c:v>
                </c:pt>
              </c:numCache>
            </c:numRef>
          </c:val>
          <c:extLst xmlns:c16r2="http://schemas.microsoft.com/office/drawing/2015/06/chart">
            <c:ext xmlns:c16="http://schemas.microsoft.com/office/drawing/2014/chart" uri="{C3380CC4-5D6E-409C-BE32-E72D297353CC}">
              <c16:uniqueId val="{00000009-D6EA-489D-A2BA-D3A3CEAAB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5724</c:v>
                </c:pt>
                <c:pt idx="3">
                  <c:v>5818</c:v>
                </c:pt>
                <c:pt idx="6">
                  <c:v>6143</c:v>
                </c:pt>
                <c:pt idx="9">
                  <c:v>6814</c:v>
                </c:pt>
                <c:pt idx="12">
                  <c:v>7925</c:v>
                </c:pt>
              </c:numCache>
            </c:numRef>
          </c:val>
          <c:extLst xmlns:c16r2="http://schemas.microsoft.com/office/drawing/2015/06/chart">
            <c:ext xmlns:c16="http://schemas.microsoft.com/office/drawing/2014/chart" uri="{C3380CC4-5D6E-409C-BE32-E72D297353CC}">
              <c16:uniqueId val="{0000000A-D6EA-489D-A2BA-D3A3CEAAB418}"/>
            </c:ext>
          </c:extLst>
        </c:ser>
        <c:dLbls>
          <c:showLegendKey val="0"/>
          <c:showVal val="0"/>
          <c:showCatName val="0"/>
          <c:showSerName val="0"/>
          <c:showPercent val="0"/>
          <c:showBubbleSize val="0"/>
        </c:dLbls>
        <c:gapWidth val="100"/>
        <c:overlap val="100"/>
        <c:axId val="126376576"/>
        <c:axId val="12638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6EA-489D-A2BA-D3A3CEAAB418}"/>
            </c:ext>
          </c:extLst>
        </c:ser>
        <c:dLbls>
          <c:showLegendKey val="0"/>
          <c:showVal val="0"/>
          <c:showCatName val="0"/>
          <c:showSerName val="0"/>
          <c:showPercent val="0"/>
          <c:showBubbleSize val="0"/>
        </c:dLbls>
        <c:marker val="1"/>
        <c:smooth val="0"/>
        <c:axId val="126376576"/>
        <c:axId val="126382848"/>
      </c:lineChart>
      <c:catAx>
        <c:axId val="1263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382848"/>
        <c:crosses val="autoZero"/>
        <c:auto val="1"/>
        <c:lblAlgn val="ctr"/>
        <c:lblOffset val="100"/>
        <c:tickLblSkip val="1"/>
        <c:tickMarkSkip val="1"/>
        <c:noMultiLvlLbl val="0"/>
      </c:catAx>
      <c:valAx>
        <c:axId val="12638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2204</c:v>
                </c:pt>
                <c:pt idx="1">
                  <c:v>1992</c:v>
                </c:pt>
                <c:pt idx="2">
                  <c:v>1480</c:v>
                </c:pt>
              </c:numCache>
            </c:numRef>
          </c:val>
          <c:extLst xmlns:c16r2="http://schemas.microsoft.com/office/drawing/2015/06/chart">
            <c:ext xmlns:c16="http://schemas.microsoft.com/office/drawing/2014/chart" uri="{C3380CC4-5D6E-409C-BE32-E72D297353CC}">
              <c16:uniqueId val="{00000000-FCA3-4F9A-971D-AE180465A4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130</c:v>
                </c:pt>
                <c:pt idx="1">
                  <c:v>0</c:v>
                </c:pt>
                <c:pt idx="2">
                  <c:v>0</c:v>
                </c:pt>
              </c:numCache>
            </c:numRef>
          </c:val>
          <c:extLst xmlns:c16r2="http://schemas.microsoft.com/office/drawing/2015/06/chart">
            <c:ext xmlns:c16="http://schemas.microsoft.com/office/drawing/2014/chart" uri="{C3380CC4-5D6E-409C-BE32-E72D297353CC}">
              <c16:uniqueId val="{00000001-FCA3-4F9A-971D-AE180465A4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5016</c:v>
                </c:pt>
                <c:pt idx="1">
                  <c:v>4866</c:v>
                </c:pt>
                <c:pt idx="2">
                  <c:v>4117</c:v>
                </c:pt>
              </c:numCache>
            </c:numRef>
          </c:val>
          <c:extLst xmlns:c16r2="http://schemas.microsoft.com/office/drawing/2015/06/chart">
            <c:ext xmlns:c16="http://schemas.microsoft.com/office/drawing/2014/chart" uri="{C3380CC4-5D6E-409C-BE32-E72D297353CC}">
              <c16:uniqueId val="{00000002-FCA3-4F9A-971D-AE180465A48B}"/>
            </c:ext>
          </c:extLst>
        </c:ser>
        <c:dLbls>
          <c:showLegendKey val="0"/>
          <c:showVal val="0"/>
          <c:showCatName val="0"/>
          <c:showSerName val="0"/>
          <c:showPercent val="0"/>
          <c:showBubbleSize val="0"/>
        </c:dLbls>
        <c:gapWidth val="120"/>
        <c:overlap val="100"/>
        <c:axId val="135324032"/>
        <c:axId val="135325568"/>
      </c:barChart>
      <c:catAx>
        <c:axId val="1353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325568"/>
        <c:crosses val="autoZero"/>
        <c:auto val="1"/>
        <c:lblAlgn val="ctr"/>
        <c:lblOffset val="100"/>
        <c:tickLblSkip val="1"/>
        <c:tickMarkSkip val="1"/>
        <c:noMultiLvlLbl val="0"/>
      </c:catAx>
      <c:valAx>
        <c:axId val="135325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3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{8A12D98D-55C3-428D-9991-6FD302423FC0}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C5-408D-8BC4-DC4F312D4C5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{9CB8D374-5FD5-4F28-9912-127496552164}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5-408D-8BC4-DC4F312D4C5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{C96B709C-B3C1-46D5-9EEA-DD0EFCEEBBB2}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5-408D-8BC4-DC4F312D4C5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{30464608-36B4-4C81-ACE8-A84E77B5BCA5}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5-408D-8BC4-DC4F312D4C5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{9157029B-D9D8-4C12-84F3-D2F48FBC1BDC}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5-408D-8BC4-DC4F312D4C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{D0DBB40C-7758-4DF3-BC39-74E163D4301E}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C5-408D-8BC4-DC4F312D4C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{F380DE0B-A00D-472E-9A36-B4BB42F76D04}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C5-408D-8BC4-DC4F312D4C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{7DBF2373-1948-4BD6-B762-B3FA540F19F7}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C5-408D-8BC4-DC4F312D4C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{B2B986F2-40BB-4F67-84C8-DFFE9D4927A2}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C5-408D-8BC4-DC4F312D4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48</c:v>
                </c:pt>
                <c:pt idx="16">
                  <c:v>50.1</c:v>
                </c:pt>
                <c:pt idx="24">
                  <c:v>52</c:v>
                </c:pt>
                <c:pt idx="32">
                  <c:v>54.1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8C5-408D-8BC4-DC4F312D4C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{371A6363-BEB4-49E6-B117-CBB18B077A39}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C5-408D-8BC4-DC4F312D4C5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{F745BBED-D23F-4187-9C53-5D886FAD3137}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5-408D-8BC4-DC4F312D4C5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{3D568F51-34F0-4A0E-B04D-F5A05680A31F}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5-408D-8BC4-DC4F312D4C5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{2572F025-8836-439E-8A09-5159FD12D444}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5-408D-8BC4-DC4F312D4C5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{5CA6F2CF-502B-4175-867B-5847E0798167}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5-408D-8BC4-DC4F312D4C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{4A099D48-1A6F-4BBC-8FDD-9CC1035801FE}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C5-408D-8BC4-DC4F312D4C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{D32DCEA6-E343-4140-959A-36E32D7D439B}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C5-408D-8BC4-DC4F312D4C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{24733D75-7F04-4A58-88E4-B986F29AAABD}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C5-408D-8BC4-DC4F312D4C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{339DD799-A262-4AEB-8BFD-4E2AEA284710}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C5-408D-8BC4-DC4F312D4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18C5-408D-8BC4-DC4F312D4C55}"/>
            </c:ext>
          </c:extLst>
        </c:ser>
        <c:dLbls>
          <c:showLegendKey val="0"/>
          <c:showVal val="1"/>
          <c:showCatName val="0"/>
          <c:showSerName val="0"/>
          <c:showPercent val="0"/>
          <c:showBubbleSize val="0"/>
        </c:dLbls>
        <c:axId val="137460736"/>
        <c:axId val="137659520"/>
      </c:scatterChart>
      <c:valAx>
        <c:axId val="13746073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659520"/>
        <c:crosses val="autoZero"/>
        <c:crossBetween val="midCat"/>
      </c:valAx>
      <c:valAx>
        <c:axId val="13765952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460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{6A09BE11-2075-4A81-94DF-4BAE60A9B28B}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0A-4223-988F-A79DDB8AE89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{D5F29742-B25C-4E1A-B92C-75933CDCCEDC}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0A-4223-988F-A79DDB8AE89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{2834E480-9654-49EE-AFEB-59A197BAD59A}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0A-4223-988F-A79DDB8AE89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{94A82830-DFF3-4775-9356-6896287FA389}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0A-4223-988F-A79DDB8AE89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{F9BE67E8-8A32-4843-A235-485ED602415F}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0A-4223-988F-A79DDB8AE89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{36463AD0-D21B-4958-878E-CAB0384AA7F0}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0A-4223-988F-A79DDB8AE89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{BC0C782C-C246-4EBD-B12D-792D3FB25E27}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0A-4223-988F-A79DDB8AE89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{4509193C-12E1-46B8-8B61-3B314F6B4F98}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0A-4223-988F-A79DDB8AE89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{31791AC0-436D-4393-8C7F-C56E2F024A6B}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0A-4223-988F-A79DDB8AE8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-0.3</c:v>
                </c:pt>
                <c:pt idx="16">
                  <c:v>0.6</c:v>
                </c:pt>
                <c:pt idx="24">
                  <c:v>0.8</c:v>
                </c:pt>
                <c:pt idx="32">
                  <c:v>0.6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F0A-4223-988F-A79DDB8AE8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{3E729016-56BB-4C22-9617-A598CDA373AC}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0A-4223-988F-A79DDB8AE8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{8D6D67A6-7D0D-41B2-8FE1-3EBC1BA6F6DE}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0A-4223-988F-A79DDB8AE89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{881598E8-D87F-4EB3-A1D9-E0DCE78E3E26}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0A-4223-988F-A79DDB8AE89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{9D3BCE53-40FE-4509-8042-AB0361373C98}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0A-4223-988F-A79DDB8AE89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{FF333BC2-AB8D-4CFA-85D8-F7036F999D78}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0A-4223-988F-A79DDB8AE8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{F7B1221D-84A7-4E9A-8F3D-4D05DC7322D0}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0A-4223-988F-A79DDB8AE8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{386F9C18-C6CE-4752-87C4-7F91F8BE7381}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0A-4223-988F-A79DDB8AE8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{199EE7B4-F428-4E94-A562-84E40BE3B71D}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0A-4223-988F-A79DDB8AE8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{BB93E09D-FE90-415C-817D-980B74E9A8EB}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0A-4223-988F-A79DDB8AE8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5F0A-4223-988F-A79DDB8AE896}"/>
            </c:ext>
          </c:extLst>
        </c:ser>
        <c:dLbls>
          <c:showLegendKey val="0"/>
          <c:showVal val="1"/>
          <c:showCatName val="0"/>
          <c:showSerName val="0"/>
          <c:showPercent val="0"/>
          <c:showBubbleSize val="0"/>
        </c:dLbls>
        <c:axId val="137828992"/>
        <c:axId val="137863936"/>
      </c:scatterChart>
      <c:valAx>
        <c:axId val="137828992"/>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863936"/>
        <c:crosses val="autoZero"/>
        <c:crossBetween val="midCat"/>
      </c:valAx>
      <c:valAx>
        <c:axId val="1378639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828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公営企業債（下水道事業債）の元利償還金に対する繰入金については、毎年度起債しているものの近年の低利率の影響により、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傾向となっています。また、一部事務組合等の発行した地方債の償還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順調に進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んでいるが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組合等が起こした地方債の元利償還金に対する負担金等は増加傾向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となっています。一方、普通会計の元利償還金は平成２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年度に起債した箱根ケ崎駅西土地区画整理事業債の償還が開始となった一方、平成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年度で償還終了となった事業債が多かったことに伴い前年度比で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しており、元利償還金全体では前年度比で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今後も地方債に依存しない財政運営と、元利償還金の経年推移を見据えた地方債管理に努めます。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該当するものはありません。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新庁舎建設事業に係る地方債の発行（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億円）により、地方債現在高が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億円増加したため。また。新庁舎建設事業に伴い公共建設基金を取崩（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億円）たことにより、充当可能基金が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将来負担額の増額及び充当可能財源の減額の影響が大きく、将来負担比率の分子は前年度比約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万円増加しました。今後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将来負担を高めることのないよう、地方債に依存しない計画的な事業実施に努めます。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から特定防衛施設周辺整備調整交付金事業基金を、平成２９年度から多摩都市モノレール基金を創設し、積立を開始しました。しかし、財政調整基金の取り崩し額が増となったことや、その他の特定目的基金については利子のみの積立を行う一方各種事業に対して取り崩しを行っているため、基金全体の残高は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特定防衛施設周辺整備調整交付金事業基金及び多摩都市モノレール基金については継続して元金部分の積立を行っていきますが、他の基金については積立を行う余力がないのが現状です。今後も基金残高の急激な低下を招くことのない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２年度から開始する図書館改修事業への充当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公共施設建設基金については、利子を積み立てた一方、新庁舎建設工事に要する経費に充当を行ったため、前年度比で約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リサイクルプラザ運転業務委託料や郷土資料館指定管理者委託料などに要する経費に充当を行いましたが、それを上回る積立を行うことができたため、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公共施設建設基金については、令和２年度まで続く新庁舎建設事業の財源として取り崩しが見込まれるため、減少する見込みです。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特定防衛施設周辺整備調整交付金事業基金については、令和２年度から開始する図書館改修事業への充当を予定しているため、計画的な元金の積立を行っていきます。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多摩都市モノレール基金については、今後も元金の積み立てを行えるよう計画的な事業進捗に努めます。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及び利子である約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万円を積み立てた一方、財源不足を補てんするための取崩額が約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万円となり、相殺して約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減債基金については財政調整基金の減少を考慮し、平成３０年度に全額を取崩し、公債費に充当しました。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全国平均、東京都平均と比較しても下回っているため、老朽化が抑えられています。引き続き、建物や設備の性能や機能を良好な状態を保つため、基本方針を踏まえ建物の点検・診断を行い、維持管理に必要な改修や設備の更新を行う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66294</xdr:rowOff>
    </xdr:from>
    <xdr:to>
      <xdr:col>23</xdr:col>
      <xdr:colOff>136525</xdr:colOff>
      <xdr:row>28</xdr:row>
      <xdr:rowOff>167894</xdr:rowOff>
    </xdr:to>
    <xdr:sp macro="" textlink="">
      <xdr:nvSpPr>
        <xdr:cNvPr id="89" name="楕円 88"/>
        <xdr:cNvSpPr/>
      </xdr:nvSpPr>
      <xdr:spPr>
        <a:xfrm>
          <a:off x="4711700" y="48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89171</xdr:rowOff>
    </xdr:from>
    <xdr:ext cx="405111" cy="259045"/>
    <xdr:sp macro="" textlink="">
      <xdr:nvSpPr>
        <xdr:cNvPr id="90" name="有形固定資産減価償却率該当値テキスト"/>
        <xdr:cNvSpPr txBox="1"/>
      </xdr:nvSpPr>
      <xdr:spPr>
        <a:xfrm>
          <a:off x="4813300" y="471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1" name="楕円 90"/>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117094</xdr:rowOff>
    </xdr:to>
    <xdr:cxnSp macro="">
      <xdr:nvCxnSpPr>
        <xdr:cNvPr id="92" name="直線コネクタ 91"/>
        <xdr:cNvCxnSpPr/>
      </xdr:nvCxnSpPr>
      <xdr:spPr>
        <a:xfrm>
          <a:off x="4051300" y="4872355"/>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151384</xdr:rowOff>
    </xdr:from>
    <xdr:to>
      <xdr:col>15</xdr:col>
      <xdr:colOff>187325</xdr:colOff>
      <xdr:row>28</xdr:row>
      <xdr:rowOff>81534</xdr:rowOff>
    </xdr:to>
    <xdr:sp macro="" textlink="">
      <xdr:nvSpPr>
        <xdr:cNvPr id="93" name="楕円 92"/>
        <xdr:cNvSpPr/>
      </xdr:nvSpPr>
      <xdr:spPr>
        <a:xfrm>
          <a:off x="3238500" y="4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30734</xdr:rowOff>
    </xdr:from>
    <xdr:to>
      <xdr:col>19</xdr:col>
      <xdr:colOff>136525</xdr:colOff>
      <xdr:row>28</xdr:row>
      <xdr:rowOff>71755</xdr:rowOff>
    </xdr:to>
    <xdr:cxnSp macro="">
      <xdr:nvCxnSpPr>
        <xdr:cNvPr id="94" name="直線コネクタ 93"/>
        <xdr:cNvCxnSpPr/>
      </xdr:nvCxnSpPr>
      <xdr:spPr>
        <a:xfrm>
          <a:off x="3289300" y="483133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5" name="楕円 94"/>
        <xdr:cNvSpPr/>
      </xdr:nvSpPr>
      <xdr:spPr>
        <a:xfrm>
          <a:off x="24765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30734</xdr:rowOff>
    </xdr:to>
    <xdr:cxnSp macro="">
      <xdr:nvCxnSpPr>
        <xdr:cNvPr id="96" name="直線コネクタ 95"/>
        <xdr:cNvCxnSpPr/>
      </xdr:nvCxnSpPr>
      <xdr:spPr>
        <a:xfrm>
          <a:off x="2527300" y="478599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71501</xdr:rowOff>
    </xdr:from>
    <xdr:to>
      <xdr:col>7</xdr:col>
      <xdr:colOff>187325</xdr:colOff>
      <xdr:row>28</xdr:row>
      <xdr:rowOff>1651</xdr:rowOff>
    </xdr:to>
    <xdr:sp macro="" textlink="">
      <xdr:nvSpPr>
        <xdr:cNvPr id="97" name="楕円 96"/>
        <xdr:cNvSpPr/>
      </xdr:nvSpPr>
      <xdr:spPr>
        <a:xfrm>
          <a:off x="1714500" y="47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122301</xdr:rowOff>
    </xdr:from>
    <xdr:to>
      <xdr:col>11</xdr:col>
      <xdr:colOff>136525</xdr:colOff>
      <xdr:row>27</xdr:row>
      <xdr:rowOff>156845</xdr:rowOff>
    </xdr:to>
    <xdr:cxnSp macro="">
      <xdr:nvCxnSpPr>
        <xdr:cNvPr id="98" name="直線コネクタ 97"/>
        <xdr:cNvCxnSpPr/>
      </xdr:nvCxnSpPr>
      <xdr:spPr>
        <a:xfrm>
          <a:off x="1765300" y="475145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3"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98061</xdr:rowOff>
    </xdr:from>
    <xdr:ext cx="405111" cy="259045"/>
    <xdr:sp macro="" textlink="">
      <xdr:nvSpPr>
        <xdr:cNvPr id="104" name="n_2mainValue有形固定資産減価償却率"/>
        <xdr:cNvSpPr txBox="1"/>
      </xdr:nvSpPr>
      <xdr:spPr>
        <a:xfrm>
          <a:off x="3086744" y="45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5" name="n_3mainValue有形固定資産減価償却率"/>
        <xdr:cNvSpPr txBox="1"/>
      </xdr:nvSpPr>
      <xdr:spPr>
        <a:xfrm>
          <a:off x="2324744" y="45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18178</xdr:rowOff>
    </xdr:from>
    <xdr:ext cx="405111" cy="259045"/>
    <xdr:sp macro="" textlink="">
      <xdr:nvSpPr>
        <xdr:cNvPr id="106" name="n_4mainValue有形固定資産減価償却率"/>
        <xdr:cNvSpPr txBox="1"/>
      </xdr:nvSpPr>
      <xdr:spPr>
        <a:xfrm>
          <a:off x="1562744" y="447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類似団体内平均、全国平均と比較しても下回っているため、健全性が保たれています。今後も引き続き、地方債に依存しない計画的な事業実施に努めていきます。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29760</xdr:rowOff>
    </xdr:from>
    <xdr:to>
      <xdr:col>76</xdr:col>
      <xdr:colOff>73025</xdr:colOff>
      <xdr:row>27</xdr:row>
      <xdr:rowOff>131360</xdr:rowOff>
    </xdr:to>
    <xdr:sp macro="" textlink="">
      <xdr:nvSpPr>
        <xdr:cNvPr id="151" name="楕円 150"/>
        <xdr:cNvSpPr/>
      </xdr:nvSpPr>
      <xdr:spPr>
        <a:xfrm>
          <a:off x="14744700" y="46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52637</xdr:rowOff>
    </xdr:from>
    <xdr:ext cx="469744" cy="259045"/>
    <xdr:sp macro="" textlink="">
      <xdr:nvSpPr>
        <xdr:cNvPr id="152" name="債務償還比率該当値テキスト"/>
        <xdr:cNvSpPr txBox="1"/>
      </xdr:nvSpPr>
      <xdr:spPr>
        <a:xfrm>
          <a:off x="14846300" y="451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109453</xdr:rowOff>
    </xdr:from>
    <xdr:to>
      <xdr:col>72</xdr:col>
      <xdr:colOff>123825</xdr:colOff>
      <xdr:row>27</xdr:row>
      <xdr:rowOff>39603</xdr:rowOff>
    </xdr:to>
    <xdr:sp macro="" textlink="">
      <xdr:nvSpPr>
        <xdr:cNvPr id="153" name="楕円 152"/>
        <xdr:cNvSpPr/>
      </xdr:nvSpPr>
      <xdr:spPr>
        <a:xfrm>
          <a:off x="14033500" y="45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160253</xdr:rowOff>
    </xdr:from>
    <xdr:to>
      <xdr:col>76</xdr:col>
      <xdr:colOff>22225</xdr:colOff>
      <xdr:row>27</xdr:row>
      <xdr:rowOff>80560</xdr:rowOff>
    </xdr:to>
    <xdr:cxnSp macro="">
      <xdr:nvCxnSpPr>
        <xdr:cNvPr id="154" name="直線コネクタ 153"/>
        <xdr:cNvCxnSpPr/>
      </xdr:nvCxnSpPr>
      <xdr:spPr>
        <a:xfrm>
          <a:off x="14084300" y="4617953"/>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77500</xdr:rowOff>
    </xdr:from>
    <xdr:to>
      <xdr:col>68</xdr:col>
      <xdr:colOff>123825</xdr:colOff>
      <xdr:row>27</xdr:row>
      <xdr:rowOff>7650</xdr:rowOff>
    </xdr:to>
    <xdr:sp macro="" textlink="">
      <xdr:nvSpPr>
        <xdr:cNvPr id="155" name="楕円 154"/>
        <xdr:cNvSpPr/>
      </xdr:nvSpPr>
      <xdr:spPr>
        <a:xfrm>
          <a:off x="13271500" y="4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128300</xdr:rowOff>
    </xdr:from>
    <xdr:to>
      <xdr:col>72</xdr:col>
      <xdr:colOff>73025</xdr:colOff>
      <xdr:row>26</xdr:row>
      <xdr:rowOff>160253</xdr:rowOff>
    </xdr:to>
    <xdr:cxnSp macro="">
      <xdr:nvCxnSpPr>
        <xdr:cNvPr id="156" name="直線コネクタ 155"/>
        <xdr:cNvCxnSpPr/>
      </xdr:nvCxnSpPr>
      <xdr:spPr>
        <a:xfrm>
          <a:off x="13322300" y="4586000"/>
          <a:ext cx="762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75773</xdr:rowOff>
    </xdr:from>
    <xdr:to>
      <xdr:col>64</xdr:col>
      <xdr:colOff>123825</xdr:colOff>
      <xdr:row>27</xdr:row>
      <xdr:rowOff>5923</xdr:rowOff>
    </xdr:to>
    <xdr:sp macro="" textlink="">
      <xdr:nvSpPr>
        <xdr:cNvPr id="157" name="楕円 156"/>
        <xdr:cNvSpPr/>
      </xdr:nvSpPr>
      <xdr:spPr>
        <a:xfrm>
          <a:off x="12509500" y="45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126573</xdr:rowOff>
    </xdr:from>
    <xdr:to>
      <xdr:col>68</xdr:col>
      <xdr:colOff>73025</xdr:colOff>
      <xdr:row>26</xdr:row>
      <xdr:rowOff>128300</xdr:rowOff>
    </xdr:to>
    <xdr:cxnSp macro="">
      <xdr:nvCxnSpPr>
        <xdr:cNvPr id="158" name="直線コネクタ 157"/>
        <xdr:cNvCxnSpPr/>
      </xdr:nvCxnSpPr>
      <xdr:spPr>
        <a:xfrm>
          <a:off x="12560300" y="4584273"/>
          <a:ext cx="762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60372</xdr:rowOff>
    </xdr:from>
    <xdr:to>
      <xdr:col>60</xdr:col>
      <xdr:colOff>123825</xdr:colOff>
      <xdr:row>26</xdr:row>
      <xdr:rowOff>161972</xdr:rowOff>
    </xdr:to>
    <xdr:sp macro="" textlink="">
      <xdr:nvSpPr>
        <xdr:cNvPr id="159" name="楕円 158"/>
        <xdr:cNvSpPr/>
      </xdr:nvSpPr>
      <xdr:spPr>
        <a:xfrm>
          <a:off x="11747500" y="45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111172</xdr:rowOff>
    </xdr:from>
    <xdr:to>
      <xdr:col>64</xdr:col>
      <xdr:colOff>73025</xdr:colOff>
      <xdr:row>26</xdr:row>
      <xdr:rowOff>126573</xdr:rowOff>
    </xdr:to>
    <xdr:cxnSp macro="">
      <xdr:nvCxnSpPr>
        <xdr:cNvPr id="160" name="直線コネクタ 159"/>
        <xdr:cNvCxnSpPr/>
      </xdr:nvCxnSpPr>
      <xdr:spPr>
        <a:xfrm>
          <a:off x="11798300" y="4568872"/>
          <a:ext cx="762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56130</xdr:rowOff>
    </xdr:from>
    <xdr:ext cx="469744" cy="259045"/>
    <xdr:sp macro="" textlink="">
      <xdr:nvSpPr>
        <xdr:cNvPr id="165" name="n_1mainValue債務償還比率"/>
        <xdr:cNvSpPr txBox="1"/>
      </xdr:nvSpPr>
      <xdr:spPr>
        <a:xfrm>
          <a:off x="13836727" y="434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24177</xdr:rowOff>
    </xdr:from>
    <xdr:ext cx="405111" cy="259045"/>
    <xdr:sp macro="" textlink="">
      <xdr:nvSpPr>
        <xdr:cNvPr id="166" name="n_2mainValue債務償還比率"/>
        <xdr:cNvSpPr txBox="1"/>
      </xdr:nvSpPr>
      <xdr:spPr>
        <a:xfrm>
          <a:off x="13119744" y="43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22450</xdr:rowOff>
    </xdr:from>
    <xdr:ext cx="405111" cy="259045"/>
    <xdr:sp macro="" textlink="">
      <xdr:nvSpPr>
        <xdr:cNvPr id="167" name="n_3mainValue債務償還比率"/>
        <xdr:cNvSpPr txBox="1"/>
      </xdr:nvSpPr>
      <xdr:spPr>
        <a:xfrm>
          <a:off x="12357744" y="4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7049</xdr:rowOff>
    </xdr:from>
    <xdr:ext cx="405111" cy="259045"/>
    <xdr:sp macro="" textlink="">
      <xdr:nvSpPr>
        <xdr:cNvPr id="168" name="n_4mainValue債務償還比率"/>
        <xdr:cNvSpPr txBox="1"/>
      </xdr:nvSpPr>
      <xdr:spPr>
        <a:xfrm>
          <a:off x="11595744" y="429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3" name="楕円 72"/>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4" name="【道路】&#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142875</xdr:rowOff>
    </xdr:to>
    <xdr:cxnSp macro="">
      <xdr:nvCxnSpPr>
        <xdr:cNvPr id="76" name="直線コネクタ 75"/>
        <xdr:cNvCxnSpPr/>
      </xdr:nvCxnSpPr>
      <xdr:spPr>
        <a:xfrm>
          <a:off x="3797300" y="627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104775</xdr:rowOff>
    </xdr:to>
    <xdr:cxnSp macro="">
      <xdr:nvCxnSpPr>
        <xdr:cNvPr id="78" name="直線コネクタ 77"/>
        <xdr:cNvCxnSpPr/>
      </xdr:nvCxnSpPr>
      <xdr:spPr>
        <a:xfrm>
          <a:off x="2908300" y="62522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80010</xdr:rowOff>
    </xdr:to>
    <xdr:cxnSp macro="">
      <xdr:nvCxnSpPr>
        <xdr:cNvPr id="80" name="直線コネクタ 79"/>
        <xdr:cNvCxnSpPr/>
      </xdr:nvCxnSpPr>
      <xdr:spPr>
        <a:xfrm>
          <a:off x="2019300" y="6219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1079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47625</xdr:rowOff>
    </xdr:to>
    <xdr:cxnSp macro="">
      <xdr:nvCxnSpPr>
        <xdr:cNvPr id="82" name="直線コネクタ 81"/>
        <xdr:cNvCxnSpPr/>
      </xdr:nvCxnSpPr>
      <xdr:spPr>
        <a:xfrm>
          <a:off x="1130300" y="6183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88" name="n_2mainValue【道路】&#10;有形固定資産減価償却率"/>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927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75197</xdr:rowOff>
    </xdr:from>
    <xdr:to>
      <xdr:col>55</xdr:col>
      <xdr:colOff>50800</xdr:colOff>
      <xdr:row>41</xdr:row>
      <xdr:rowOff>5347</xdr:rowOff>
    </xdr:to>
    <xdr:sp macro="" textlink="">
      <xdr:nvSpPr>
        <xdr:cNvPr id="130" name="楕円 129"/>
        <xdr:cNvSpPr/>
      </xdr:nvSpPr>
      <xdr:spPr>
        <a:xfrm>
          <a:off x="10426700" y="6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53624</xdr:rowOff>
    </xdr:from>
    <xdr:ext cx="469744" cy="259045"/>
    <xdr:sp macro="" textlink="">
      <xdr:nvSpPr>
        <xdr:cNvPr id="131" name="【道路】&#10;一人当たり延長該当値テキスト"/>
        <xdr:cNvSpPr txBox="1"/>
      </xdr:nvSpPr>
      <xdr:spPr>
        <a:xfrm>
          <a:off x="10515600" y="69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78283</xdr:rowOff>
    </xdr:from>
    <xdr:to>
      <xdr:col>50</xdr:col>
      <xdr:colOff>165100</xdr:colOff>
      <xdr:row>41</xdr:row>
      <xdr:rowOff>8433</xdr:rowOff>
    </xdr:to>
    <xdr:sp macro="" textlink="">
      <xdr:nvSpPr>
        <xdr:cNvPr id="132" name="楕円 131"/>
        <xdr:cNvSpPr/>
      </xdr:nvSpPr>
      <xdr:spPr>
        <a:xfrm>
          <a:off x="9588500" y="69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125997</xdr:rowOff>
    </xdr:from>
    <xdr:to>
      <xdr:col>55</xdr:col>
      <xdr:colOff>0</xdr:colOff>
      <xdr:row>40</xdr:row>
      <xdr:rowOff>129083</xdr:rowOff>
    </xdr:to>
    <xdr:cxnSp macro="">
      <xdr:nvCxnSpPr>
        <xdr:cNvPr id="133" name="直線コネクタ 132"/>
        <xdr:cNvCxnSpPr/>
      </xdr:nvCxnSpPr>
      <xdr:spPr>
        <a:xfrm flipV="1">
          <a:off x="9639300" y="6983997"/>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80149</xdr:rowOff>
    </xdr:from>
    <xdr:to>
      <xdr:col>46</xdr:col>
      <xdr:colOff>38100</xdr:colOff>
      <xdr:row>41</xdr:row>
      <xdr:rowOff>10299</xdr:rowOff>
    </xdr:to>
    <xdr:sp macro="" textlink="">
      <xdr:nvSpPr>
        <xdr:cNvPr id="134" name="楕円 133"/>
        <xdr:cNvSpPr/>
      </xdr:nvSpPr>
      <xdr:spPr>
        <a:xfrm>
          <a:off x="8699500" y="69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129083</xdr:rowOff>
    </xdr:from>
    <xdr:to>
      <xdr:col>50</xdr:col>
      <xdr:colOff>114300</xdr:colOff>
      <xdr:row>40</xdr:row>
      <xdr:rowOff>130949</xdr:rowOff>
    </xdr:to>
    <xdr:cxnSp macro="">
      <xdr:nvCxnSpPr>
        <xdr:cNvPr id="135" name="直線コネクタ 134"/>
        <xdr:cNvCxnSpPr/>
      </xdr:nvCxnSpPr>
      <xdr:spPr>
        <a:xfrm flipV="1">
          <a:off x="8750300" y="698708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81483</xdr:rowOff>
    </xdr:from>
    <xdr:to>
      <xdr:col>41</xdr:col>
      <xdr:colOff>101600</xdr:colOff>
      <xdr:row>41</xdr:row>
      <xdr:rowOff>11633</xdr:rowOff>
    </xdr:to>
    <xdr:sp macro="" textlink="">
      <xdr:nvSpPr>
        <xdr:cNvPr id="136" name="楕円 135"/>
        <xdr:cNvSpPr/>
      </xdr:nvSpPr>
      <xdr:spPr>
        <a:xfrm>
          <a:off x="7810500" y="6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130949</xdr:rowOff>
    </xdr:from>
    <xdr:to>
      <xdr:col>45</xdr:col>
      <xdr:colOff>177800</xdr:colOff>
      <xdr:row>40</xdr:row>
      <xdr:rowOff>132283</xdr:rowOff>
    </xdr:to>
    <xdr:cxnSp macro="">
      <xdr:nvCxnSpPr>
        <xdr:cNvPr id="137" name="直線コネクタ 136"/>
        <xdr:cNvCxnSpPr/>
      </xdr:nvCxnSpPr>
      <xdr:spPr>
        <a:xfrm flipV="1">
          <a:off x="7861300" y="69889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82436</xdr:rowOff>
    </xdr:from>
    <xdr:to>
      <xdr:col>36</xdr:col>
      <xdr:colOff>165100</xdr:colOff>
      <xdr:row>41</xdr:row>
      <xdr:rowOff>12586</xdr:rowOff>
    </xdr:to>
    <xdr:sp macro="" textlink="">
      <xdr:nvSpPr>
        <xdr:cNvPr id="138" name="楕円 137"/>
        <xdr:cNvSpPr/>
      </xdr:nvSpPr>
      <xdr:spPr>
        <a:xfrm>
          <a:off x="6921500" y="69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132283</xdr:rowOff>
    </xdr:from>
    <xdr:to>
      <xdr:col>41</xdr:col>
      <xdr:colOff>50800</xdr:colOff>
      <xdr:row>40</xdr:row>
      <xdr:rowOff>133236</xdr:rowOff>
    </xdr:to>
    <xdr:cxnSp macro="">
      <xdr:nvCxnSpPr>
        <xdr:cNvPr id="139" name="直線コネクタ 138"/>
        <xdr:cNvCxnSpPr/>
      </xdr:nvCxnSpPr>
      <xdr:spPr>
        <a:xfrm flipV="1">
          <a:off x="6972300" y="699028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171010</xdr:rowOff>
    </xdr:from>
    <xdr:ext cx="469744" cy="259045"/>
    <xdr:sp macro="" textlink="">
      <xdr:nvSpPr>
        <xdr:cNvPr id="144" name="n_1mainValue【道路】&#10;一人当たり延長"/>
        <xdr:cNvSpPr txBox="1"/>
      </xdr:nvSpPr>
      <xdr:spPr>
        <a:xfrm>
          <a:off x="9391727" y="70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xdr:rowOff>
    </xdr:from>
    <xdr:ext cx="469744" cy="259045"/>
    <xdr:sp macro="" textlink="">
      <xdr:nvSpPr>
        <xdr:cNvPr id="145" name="n_2mainValue【道路】&#10;一人当たり延長"/>
        <xdr:cNvSpPr txBox="1"/>
      </xdr:nvSpPr>
      <xdr:spPr>
        <a:xfrm>
          <a:off x="8515427" y="70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2760</xdr:rowOff>
    </xdr:from>
    <xdr:ext cx="469744" cy="259045"/>
    <xdr:sp macro="" textlink="">
      <xdr:nvSpPr>
        <xdr:cNvPr id="146" name="n_3mainValue【道路】&#10;一人当たり延長"/>
        <xdr:cNvSpPr txBox="1"/>
      </xdr:nvSpPr>
      <xdr:spPr>
        <a:xfrm>
          <a:off x="7626427" y="703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3713</xdr:rowOff>
    </xdr:from>
    <xdr:ext cx="469744" cy="259045"/>
    <xdr:sp macro="" textlink="">
      <xdr:nvSpPr>
        <xdr:cNvPr id="147" name="n_4mainValue【道路】&#10;一人当たり延長"/>
        <xdr:cNvSpPr txBox="1"/>
      </xdr:nvSpPr>
      <xdr:spPr>
        <a:xfrm>
          <a:off x="6737427" y="703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189" name="直線コネクタ 18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19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193" name="直線コネクタ 19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19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95" name="フローチャート: 判断 19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196" name="フローチャート: 判断 19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197" name="フローチャート: 判断 19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198" name="フローチャート: 判断 19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199" name="フローチャート: 判断 19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05" name="楕円 204"/>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206" name="【公営住宅】&#10;有形固定資産減価償却率該当値テキスト"/>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07" name="楕円 206"/>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119743</xdr:rowOff>
    </xdr:to>
    <xdr:cxnSp macro="">
      <xdr:nvCxnSpPr>
        <xdr:cNvPr id="208" name="直線コネクタ 207"/>
        <xdr:cNvCxnSpPr/>
      </xdr:nvCxnSpPr>
      <xdr:spPr>
        <a:xfrm>
          <a:off x="3797300" y="144856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209" name="楕円 208"/>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83820</xdr:rowOff>
    </xdr:to>
    <xdr:cxnSp macro="">
      <xdr:nvCxnSpPr>
        <xdr:cNvPr id="210" name="直線コネクタ 209"/>
        <xdr:cNvCxnSpPr/>
      </xdr:nvCxnSpPr>
      <xdr:spPr>
        <a:xfrm>
          <a:off x="2908300" y="1444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211" name="楕円 210"/>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47898</xdr:rowOff>
    </xdr:to>
    <xdr:cxnSp macro="">
      <xdr:nvCxnSpPr>
        <xdr:cNvPr id="212" name="直線コネクタ 211"/>
        <xdr:cNvCxnSpPr/>
      </xdr:nvCxnSpPr>
      <xdr:spPr>
        <a:xfrm>
          <a:off x="2019300" y="144137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213" name="楕円 212"/>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11974</xdr:rowOff>
    </xdr:to>
    <xdr:cxnSp macro="">
      <xdr:nvCxnSpPr>
        <xdr:cNvPr id="214" name="直線コネクタ 213"/>
        <xdr:cNvCxnSpPr/>
      </xdr:nvCxnSpPr>
      <xdr:spPr>
        <a:xfrm>
          <a:off x="1130300" y="143778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15"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16"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17"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18"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219"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220" name="n_2mainValue【公営住宅】&#10;有形固定資産減価償却率"/>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221" name="n_3mainValue【公営住宅】&#10;有形固定資産減価償却率"/>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222" name="n_4mainValue【公営住宅】&#10;有形固定資産減価償却率"/>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44" name="直線コネクタ 243"/>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47"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48" name="直線コネクタ 247"/>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249"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50" name="フローチャート: 判断 249"/>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51" name="フローチャート: 判断 250"/>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52" name="フローチャート: 判断 251"/>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53" name="フローチャート: 判断 252"/>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254" name="フローチャート: 判断 253"/>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127433</xdr:rowOff>
    </xdr:from>
    <xdr:to>
      <xdr:col>55</xdr:col>
      <xdr:colOff>50800</xdr:colOff>
      <xdr:row>86</xdr:row>
      <xdr:rowOff>57583</xdr:rowOff>
    </xdr:to>
    <xdr:sp macro="" textlink="">
      <xdr:nvSpPr>
        <xdr:cNvPr id="260" name="楕円 259"/>
        <xdr:cNvSpPr/>
      </xdr:nvSpPr>
      <xdr:spPr>
        <a:xfrm>
          <a:off x="104267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42360</xdr:rowOff>
    </xdr:from>
    <xdr:ext cx="469744" cy="259045"/>
    <xdr:sp macro="" textlink="">
      <xdr:nvSpPr>
        <xdr:cNvPr id="261" name="【公営住宅】&#10;一人当たり面積該当値テキスト"/>
        <xdr:cNvSpPr txBox="1"/>
      </xdr:nvSpPr>
      <xdr:spPr>
        <a:xfrm>
          <a:off x="10515600" y="14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127888</xdr:rowOff>
    </xdr:from>
    <xdr:to>
      <xdr:col>50</xdr:col>
      <xdr:colOff>165100</xdr:colOff>
      <xdr:row>86</xdr:row>
      <xdr:rowOff>58038</xdr:rowOff>
    </xdr:to>
    <xdr:sp macro="" textlink="">
      <xdr:nvSpPr>
        <xdr:cNvPr id="262" name="楕円 261"/>
        <xdr:cNvSpPr/>
      </xdr:nvSpPr>
      <xdr:spPr>
        <a:xfrm>
          <a:off x="9588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6783</xdr:rowOff>
    </xdr:from>
    <xdr:to>
      <xdr:col>55</xdr:col>
      <xdr:colOff>0</xdr:colOff>
      <xdr:row>86</xdr:row>
      <xdr:rowOff>7238</xdr:rowOff>
    </xdr:to>
    <xdr:cxnSp macro="">
      <xdr:nvCxnSpPr>
        <xdr:cNvPr id="263" name="直線コネクタ 262"/>
        <xdr:cNvCxnSpPr/>
      </xdr:nvCxnSpPr>
      <xdr:spPr>
        <a:xfrm flipV="1">
          <a:off x="9639300" y="14751483"/>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128118</xdr:rowOff>
    </xdr:from>
    <xdr:to>
      <xdr:col>46</xdr:col>
      <xdr:colOff>38100</xdr:colOff>
      <xdr:row>86</xdr:row>
      <xdr:rowOff>58268</xdr:rowOff>
    </xdr:to>
    <xdr:sp macro="" textlink="">
      <xdr:nvSpPr>
        <xdr:cNvPr id="264" name="楕円 263"/>
        <xdr:cNvSpPr/>
      </xdr:nvSpPr>
      <xdr:spPr>
        <a:xfrm>
          <a:off x="8699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xdr:rowOff>
    </xdr:from>
    <xdr:to>
      <xdr:col>50</xdr:col>
      <xdr:colOff>114300</xdr:colOff>
      <xdr:row>86</xdr:row>
      <xdr:rowOff>7468</xdr:rowOff>
    </xdr:to>
    <xdr:cxnSp macro="">
      <xdr:nvCxnSpPr>
        <xdr:cNvPr id="265" name="直線コネクタ 264"/>
        <xdr:cNvCxnSpPr/>
      </xdr:nvCxnSpPr>
      <xdr:spPr>
        <a:xfrm flipV="1">
          <a:off x="8750300" y="1475193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128346</xdr:rowOff>
    </xdr:from>
    <xdr:to>
      <xdr:col>41</xdr:col>
      <xdr:colOff>101600</xdr:colOff>
      <xdr:row>86</xdr:row>
      <xdr:rowOff>58496</xdr:rowOff>
    </xdr:to>
    <xdr:sp macro="" textlink="">
      <xdr:nvSpPr>
        <xdr:cNvPr id="266" name="楕円 265"/>
        <xdr:cNvSpPr/>
      </xdr:nvSpPr>
      <xdr:spPr>
        <a:xfrm>
          <a:off x="78105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7468</xdr:rowOff>
    </xdr:from>
    <xdr:to>
      <xdr:col>45</xdr:col>
      <xdr:colOff>177800</xdr:colOff>
      <xdr:row>86</xdr:row>
      <xdr:rowOff>7696</xdr:rowOff>
    </xdr:to>
    <xdr:cxnSp macro="">
      <xdr:nvCxnSpPr>
        <xdr:cNvPr id="267" name="直線コネクタ 266"/>
        <xdr:cNvCxnSpPr/>
      </xdr:nvCxnSpPr>
      <xdr:spPr>
        <a:xfrm flipV="1">
          <a:off x="7861300" y="147521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128346</xdr:rowOff>
    </xdr:from>
    <xdr:to>
      <xdr:col>36</xdr:col>
      <xdr:colOff>165100</xdr:colOff>
      <xdr:row>86</xdr:row>
      <xdr:rowOff>58496</xdr:rowOff>
    </xdr:to>
    <xdr:sp macro="" textlink="">
      <xdr:nvSpPr>
        <xdr:cNvPr id="268" name="楕円 267"/>
        <xdr:cNvSpPr/>
      </xdr:nvSpPr>
      <xdr:spPr>
        <a:xfrm>
          <a:off x="69215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7696</xdr:rowOff>
    </xdr:from>
    <xdr:to>
      <xdr:col>41</xdr:col>
      <xdr:colOff>50800</xdr:colOff>
      <xdr:row>86</xdr:row>
      <xdr:rowOff>7696</xdr:rowOff>
    </xdr:to>
    <xdr:cxnSp macro="">
      <xdr:nvCxnSpPr>
        <xdr:cNvPr id="269" name="直線コネクタ 268"/>
        <xdr:cNvCxnSpPr/>
      </xdr:nvCxnSpPr>
      <xdr:spPr>
        <a:xfrm>
          <a:off x="6972300" y="1475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270"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271"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272"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273"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49165</xdr:rowOff>
    </xdr:from>
    <xdr:ext cx="469744" cy="259045"/>
    <xdr:sp macro="" textlink="">
      <xdr:nvSpPr>
        <xdr:cNvPr id="274" name="n_1mainValue【公営住宅】&#10;一人当たり面積"/>
        <xdr:cNvSpPr txBox="1"/>
      </xdr:nvSpPr>
      <xdr:spPr>
        <a:xfrm>
          <a:off x="93917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49395</xdr:rowOff>
    </xdr:from>
    <xdr:ext cx="469744" cy="259045"/>
    <xdr:sp macro="" textlink="">
      <xdr:nvSpPr>
        <xdr:cNvPr id="275" name="n_2mainValue【公営住宅】&#10;一人当たり面積"/>
        <xdr:cNvSpPr txBox="1"/>
      </xdr:nvSpPr>
      <xdr:spPr>
        <a:xfrm>
          <a:off x="8515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49623</xdr:rowOff>
    </xdr:from>
    <xdr:ext cx="469744" cy="259045"/>
    <xdr:sp macro="" textlink="">
      <xdr:nvSpPr>
        <xdr:cNvPr id="276" name="n_3mainValue【公営住宅】&#10;一人当たり面積"/>
        <xdr:cNvSpPr txBox="1"/>
      </xdr:nvSpPr>
      <xdr:spPr>
        <a:xfrm>
          <a:off x="7626427" y="14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49623</xdr:rowOff>
    </xdr:from>
    <xdr:ext cx="469744" cy="259045"/>
    <xdr:sp macro="" textlink="">
      <xdr:nvSpPr>
        <xdr:cNvPr id="277" name="n_4mainValue【公営住宅】&#10;一人当たり面積"/>
        <xdr:cNvSpPr txBox="1"/>
      </xdr:nvSpPr>
      <xdr:spPr>
        <a:xfrm>
          <a:off x="6737427" y="14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9" name="直線コネクタ 318"/>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2"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3" name="直線コネクタ 322"/>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24"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5" name="フローチャート: 判断 324"/>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26" name="フローチャート: 判断 325"/>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27" name="フローチャート: 判断 326"/>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8" name="フローチャート: 判断 327"/>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9" name="フローチャート: 判断 32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35" name="楕円 334"/>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36"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337" name="楕円 336"/>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76200</xdr:rowOff>
    </xdr:to>
    <xdr:cxnSp macro="">
      <xdr:nvCxnSpPr>
        <xdr:cNvPr id="338" name="直線コネクタ 337"/>
        <xdr:cNvCxnSpPr/>
      </xdr:nvCxnSpPr>
      <xdr:spPr>
        <a:xfrm>
          <a:off x="15481300" y="638066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339" name="楕円 338"/>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37011</xdr:rowOff>
    </xdr:to>
    <xdr:cxnSp macro="">
      <xdr:nvCxnSpPr>
        <xdr:cNvPr id="340" name="直線コネクタ 339"/>
        <xdr:cNvCxnSpPr/>
      </xdr:nvCxnSpPr>
      <xdr:spPr>
        <a:xfrm>
          <a:off x="14592300" y="634310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341" name="楕円 340"/>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131717</xdr:rowOff>
    </xdr:from>
    <xdr:to>
      <xdr:col>76</xdr:col>
      <xdr:colOff>114300</xdr:colOff>
      <xdr:row>36</xdr:row>
      <xdr:rowOff>170906</xdr:rowOff>
    </xdr:to>
    <xdr:cxnSp macro="">
      <xdr:nvCxnSpPr>
        <xdr:cNvPr id="342" name="直線コネクタ 341"/>
        <xdr:cNvCxnSpPr/>
      </xdr:nvCxnSpPr>
      <xdr:spPr>
        <a:xfrm>
          <a:off x="13703300" y="6303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343" name="楕円 342"/>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36</xdr:row>
      <xdr:rowOff>131717</xdr:rowOff>
    </xdr:to>
    <xdr:cxnSp macro="">
      <xdr:nvCxnSpPr>
        <xdr:cNvPr id="344" name="直線コネクタ 343"/>
        <xdr:cNvCxnSpPr/>
      </xdr:nvCxnSpPr>
      <xdr:spPr>
        <a:xfrm>
          <a:off x="12814300" y="62647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5"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46"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47"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48"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349" name="n_1main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350" name="n_2mainValue【認定こども園・幼稚園・保育所】&#10;有形固定資産減価償却率"/>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27594</xdr:rowOff>
    </xdr:from>
    <xdr:ext cx="405111" cy="259045"/>
    <xdr:sp macro="" textlink="">
      <xdr:nvSpPr>
        <xdr:cNvPr id="351" name="n_3mainValue【認定こども園・幼稚園・保育所】&#10;有形固定資産減価償却率"/>
        <xdr:cNvSpPr txBox="1"/>
      </xdr:nvSpPr>
      <xdr:spPr>
        <a:xfrm>
          <a:off x="13500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352" name="n_4mainValue【認定こども園・幼稚園・保育所】&#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4" name="直線コネクタ 373"/>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77"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78" name="直線コネクタ 377"/>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79"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0" name="フローチャート: 判断 379"/>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1" name="フローチャート: 判断 380"/>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2" name="フローチャート: 判断 381"/>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3" name="フローチャート: 判断 382"/>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4" name="フローチャート: 判断 383"/>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390" name="楕円 389"/>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391" name="【認定こども園・幼稚園・保育所】&#10;一人当たり面積該当値テキスト"/>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392" name="楕円 391"/>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60198</xdr:rowOff>
    </xdr:from>
    <xdr:to>
      <xdr:col>116</xdr:col>
      <xdr:colOff>63500</xdr:colOff>
      <xdr:row>41</xdr:row>
      <xdr:rowOff>62484</xdr:rowOff>
    </xdr:to>
    <xdr:cxnSp macro="">
      <xdr:nvCxnSpPr>
        <xdr:cNvPr id="393" name="直線コネクタ 392"/>
        <xdr:cNvCxnSpPr/>
      </xdr:nvCxnSpPr>
      <xdr:spPr>
        <a:xfrm flipV="1">
          <a:off x="21323300" y="70896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394" name="楕円 393"/>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62484</xdr:rowOff>
    </xdr:to>
    <xdr:cxnSp macro="">
      <xdr:nvCxnSpPr>
        <xdr:cNvPr id="395" name="直線コネクタ 394"/>
        <xdr:cNvCxnSpPr/>
      </xdr:nvCxnSpPr>
      <xdr:spPr>
        <a:xfrm>
          <a:off x="20434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396" name="楕円 395"/>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397" name="直線コネクタ 396"/>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398" name="楕円 397"/>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399" name="直線コネクタ 398"/>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0"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1"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2"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3"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404" name="n_1mainValue【認定こども園・幼稚園・保育所】&#10;一人当たり面積"/>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405" name="n_2mainValue【認定こども園・幼稚園・保育所】&#10;一人当たり面積"/>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406" name="n_3mainValue【認定こども園・幼稚園・保育所】&#10;一人当たり面積"/>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407" name="n_4mainValue【認定こども園・幼稚園・保育所】&#10;一人当たり面積"/>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2" name="直線コネクタ 43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4" name="直線コネクタ 43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36" name="直線コネクタ 4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3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8" name="フローチャート: 判断 43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9" name="フローチャート: 判断 43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0" name="フローチャート: 判断 43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1" name="フローチャート: 判断 44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2" name="フローチャート: 判断 44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448" name="楕円 447"/>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449"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450" name="楕円 449"/>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11430</xdr:rowOff>
    </xdr:to>
    <xdr:cxnSp macro="">
      <xdr:nvCxnSpPr>
        <xdr:cNvPr id="451" name="直線コネクタ 450"/>
        <xdr:cNvCxnSpPr/>
      </xdr:nvCxnSpPr>
      <xdr:spPr>
        <a:xfrm>
          <a:off x="15481300" y="1060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452" name="楕円 45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144780</xdr:rowOff>
    </xdr:to>
    <xdr:cxnSp macro="">
      <xdr:nvCxnSpPr>
        <xdr:cNvPr id="453" name="直線コネクタ 452"/>
        <xdr:cNvCxnSpPr/>
      </xdr:nvCxnSpPr>
      <xdr:spPr>
        <a:xfrm>
          <a:off x="14592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54" name="楕円 453"/>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102870</xdr:rowOff>
    </xdr:to>
    <xdr:cxnSp macro="">
      <xdr:nvCxnSpPr>
        <xdr:cNvPr id="455" name="直線コネクタ 454"/>
        <xdr:cNvCxnSpPr/>
      </xdr:nvCxnSpPr>
      <xdr:spPr>
        <a:xfrm>
          <a:off x="13703300" y="1052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456" name="楕円 455"/>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64770</xdr:rowOff>
    </xdr:to>
    <xdr:cxnSp macro="">
      <xdr:nvCxnSpPr>
        <xdr:cNvPr id="457" name="直線コネクタ 456"/>
        <xdr:cNvCxnSpPr/>
      </xdr:nvCxnSpPr>
      <xdr:spPr>
        <a:xfrm>
          <a:off x="12814300" y="1050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5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59"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0"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1"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462" name="n_1mainValue【学校施設】&#10;有形固定資産減価償却率"/>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463"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464" name="n_3mainValue【学校施設】&#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465" name="n_4mainValue【学校施設】&#10;有形固定資産減価償却率"/>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88" name="直線コネクタ 487"/>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89"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0" name="直線コネクタ 489"/>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1"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2" name="直線コネクタ 491"/>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3"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4" name="フローチャート: 判断 493"/>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5" name="フローチャート: 判断 494"/>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96" name="フローチャート: 判断 495"/>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97" name="フローチャート: 判断 496"/>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98" name="フローチャート: 判断 497"/>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124308</xdr:rowOff>
    </xdr:from>
    <xdr:to>
      <xdr:col>116</xdr:col>
      <xdr:colOff>114300</xdr:colOff>
      <xdr:row>63</xdr:row>
      <xdr:rowOff>54458</xdr:rowOff>
    </xdr:to>
    <xdr:sp macro="" textlink="">
      <xdr:nvSpPr>
        <xdr:cNvPr id="504" name="楕円 503"/>
        <xdr:cNvSpPr/>
      </xdr:nvSpPr>
      <xdr:spPr>
        <a:xfrm>
          <a:off x="221107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102735</xdr:rowOff>
    </xdr:from>
    <xdr:ext cx="469744" cy="259045"/>
    <xdr:sp macro="" textlink="">
      <xdr:nvSpPr>
        <xdr:cNvPr id="505" name="【学校施設】&#10;一人当たり面積該当値テキスト"/>
        <xdr:cNvSpPr txBox="1"/>
      </xdr:nvSpPr>
      <xdr:spPr>
        <a:xfrm>
          <a:off x="22199600" y="107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131623</xdr:rowOff>
    </xdr:from>
    <xdr:to>
      <xdr:col>112</xdr:col>
      <xdr:colOff>38100</xdr:colOff>
      <xdr:row>63</xdr:row>
      <xdr:rowOff>61773</xdr:rowOff>
    </xdr:to>
    <xdr:sp macro="" textlink="">
      <xdr:nvSpPr>
        <xdr:cNvPr id="506" name="楕円 505"/>
        <xdr:cNvSpPr/>
      </xdr:nvSpPr>
      <xdr:spPr>
        <a:xfrm>
          <a:off x="21272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3658</xdr:rowOff>
    </xdr:from>
    <xdr:to>
      <xdr:col>116</xdr:col>
      <xdr:colOff>63500</xdr:colOff>
      <xdr:row>63</xdr:row>
      <xdr:rowOff>10973</xdr:rowOff>
    </xdr:to>
    <xdr:cxnSp macro="">
      <xdr:nvCxnSpPr>
        <xdr:cNvPr id="507" name="直線コネクタ 506"/>
        <xdr:cNvCxnSpPr/>
      </xdr:nvCxnSpPr>
      <xdr:spPr>
        <a:xfrm flipV="1">
          <a:off x="21323300" y="1080500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138023</xdr:rowOff>
    </xdr:from>
    <xdr:to>
      <xdr:col>107</xdr:col>
      <xdr:colOff>101600</xdr:colOff>
      <xdr:row>63</xdr:row>
      <xdr:rowOff>68173</xdr:rowOff>
    </xdr:to>
    <xdr:sp macro="" textlink="">
      <xdr:nvSpPr>
        <xdr:cNvPr id="508" name="楕円 507"/>
        <xdr:cNvSpPr/>
      </xdr:nvSpPr>
      <xdr:spPr>
        <a:xfrm>
          <a:off x="20383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10973</xdr:rowOff>
    </xdr:from>
    <xdr:to>
      <xdr:col>111</xdr:col>
      <xdr:colOff>177800</xdr:colOff>
      <xdr:row>63</xdr:row>
      <xdr:rowOff>17373</xdr:rowOff>
    </xdr:to>
    <xdr:cxnSp macro="">
      <xdr:nvCxnSpPr>
        <xdr:cNvPr id="509" name="直線コネクタ 508"/>
        <xdr:cNvCxnSpPr/>
      </xdr:nvCxnSpPr>
      <xdr:spPr>
        <a:xfrm flipV="1">
          <a:off x="20434300" y="1081232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142139</xdr:rowOff>
    </xdr:from>
    <xdr:to>
      <xdr:col>102</xdr:col>
      <xdr:colOff>165100</xdr:colOff>
      <xdr:row>63</xdr:row>
      <xdr:rowOff>72289</xdr:rowOff>
    </xdr:to>
    <xdr:sp macro="" textlink="">
      <xdr:nvSpPr>
        <xdr:cNvPr id="510" name="楕円 509"/>
        <xdr:cNvSpPr/>
      </xdr:nvSpPr>
      <xdr:spPr>
        <a:xfrm>
          <a:off x="19494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17373</xdr:rowOff>
    </xdr:from>
    <xdr:to>
      <xdr:col>107</xdr:col>
      <xdr:colOff>50800</xdr:colOff>
      <xdr:row>63</xdr:row>
      <xdr:rowOff>21489</xdr:rowOff>
    </xdr:to>
    <xdr:cxnSp macro="">
      <xdr:nvCxnSpPr>
        <xdr:cNvPr id="511" name="直線コネクタ 510"/>
        <xdr:cNvCxnSpPr/>
      </xdr:nvCxnSpPr>
      <xdr:spPr>
        <a:xfrm flipV="1">
          <a:off x="19545300" y="1081872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146253</xdr:rowOff>
    </xdr:from>
    <xdr:to>
      <xdr:col>98</xdr:col>
      <xdr:colOff>38100</xdr:colOff>
      <xdr:row>63</xdr:row>
      <xdr:rowOff>76403</xdr:rowOff>
    </xdr:to>
    <xdr:sp macro="" textlink="">
      <xdr:nvSpPr>
        <xdr:cNvPr id="512" name="楕円 511"/>
        <xdr:cNvSpPr/>
      </xdr:nvSpPr>
      <xdr:spPr>
        <a:xfrm>
          <a:off x="18605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21489</xdr:rowOff>
    </xdr:from>
    <xdr:to>
      <xdr:col>102</xdr:col>
      <xdr:colOff>114300</xdr:colOff>
      <xdr:row>63</xdr:row>
      <xdr:rowOff>25603</xdr:rowOff>
    </xdr:to>
    <xdr:cxnSp macro="">
      <xdr:nvCxnSpPr>
        <xdr:cNvPr id="513" name="直線コネクタ 512"/>
        <xdr:cNvCxnSpPr/>
      </xdr:nvCxnSpPr>
      <xdr:spPr>
        <a:xfrm flipV="1">
          <a:off x="18656300" y="108228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4"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5"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16"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17"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52900</xdr:rowOff>
    </xdr:from>
    <xdr:ext cx="469744" cy="259045"/>
    <xdr:sp macro="" textlink="">
      <xdr:nvSpPr>
        <xdr:cNvPr id="518" name="n_1mainValue【学校施設】&#10;一人当たり面積"/>
        <xdr:cNvSpPr txBox="1"/>
      </xdr:nvSpPr>
      <xdr:spPr>
        <a:xfrm>
          <a:off x="21075727" y="108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59300</xdr:rowOff>
    </xdr:from>
    <xdr:ext cx="469744" cy="259045"/>
    <xdr:sp macro="" textlink="">
      <xdr:nvSpPr>
        <xdr:cNvPr id="519" name="n_2mainValue【学校施設】&#10;一人当たり面積"/>
        <xdr:cNvSpPr txBox="1"/>
      </xdr:nvSpPr>
      <xdr:spPr>
        <a:xfrm>
          <a:off x="201994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63416</xdr:rowOff>
    </xdr:from>
    <xdr:ext cx="469744" cy="259045"/>
    <xdr:sp macro="" textlink="">
      <xdr:nvSpPr>
        <xdr:cNvPr id="520" name="n_3mainValue【学校施設】&#10;一人当たり面積"/>
        <xdr:cNvSpPr txBox="1"/>
      </xdr:nvSpPr>
      <xdr:spPr>
        <a:xfrm>
          <a:off x="193104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67530</xdr:rowOff>
    </xdr:from>
    <xdr:ext cx="469744" cy="259045"/>
    <xdr:sp macro="" textlink="">
      <xdr:nvSpPr>
        <xdr:cNvPr id="521" name="n_4mainValue【学校施設】&#10;一人当たり面積"/>
        <xdr:cNvSpPr txBox="1"/>
      </xdr:nvSpPr>
      <xdr:spPr>
        <a:xfrm>
          <a:off x="184214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7" name="直線コネクタ 546"/>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0"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1" name="直線コネクタ 550"/>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2"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3" name="フローチャート: 判断 552"/>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4" name="フローチャート: 判断 553"/>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5" name="フローチャート: 判断 554"/>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56" name="フローチャート: 判断 555"/>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57" name="フローチャート: 判断 556"/>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3" name="楕円 56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4" name="【児童館】&#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565" name="楕円 564"/>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147501</xdr:rowOff>
    </xdr:to>
    <xdr:cxnSp macro="">
      <xdr:nvCxnSpPr>
        <xdr:cNvPr id="566" name="直線コネクタ 565"/>
        <xdr:cNvCxnSpPr/>
      </xdr:nvCxnSpPr>
      <xdr:spPr>
        <a:xfrm>
          <a:off x="15481300" y="139990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567" name="楕円 566"/>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111579</xdr:rowOff>
    </xdr:to>
    <xdr:cxnSp macro="">
      <xdr:nvCxnSpPr>
        <xdr:cNvPr id="568" name="直線コネクタ 567"/>
        <xdr:cNvCxnSpPr/>
      </xdr:nvCxnSpPr>
      <xdr:spPr>
        <a:xfrm>
          <a:off x="14592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569" name="楕円 568"/>
        <xdr:cNvSpPr/>
      </xdr:nvSpPr>
      <xdr:spPr>
        <a:xfrm>
          <a:off x="13652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39732</xdr:rowOff>
    </xdr:from>
    <xdr:to>
      <xdr:col>76</xdr:col>
      <xdr:colOff>114300</xdr:colOff>
      <xdr:row>81</xdr:row>
      <xdr:rowOff>75656</xdr:rowOff>
    </xdr:to>
    <xdr:cxnSp macro="">
      <xdr:nvCxnSpPr>
        <xdr:cNvPr id="570" name="直線コネクタ 569"/>
        <xdr:cNvCxnSpPr/>
      </xdr:nvCxnSpPr>
      <xdr:spPr>
        <a:xfrm>
          <a:off x="13703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571" name="楕円 570"/>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39732</xdr:rowOff>
    </xdr:to>
    <xdr:cxnSp macro="">
      <xdr:nvCxnSpPr>
        <xdr:cNvPr id="572" name="直線コネクタ 571"/>
        <xdr:cNvCxnSpPr/>
      </xdr:nvCxnSpPr>
      <xdr:spPr>
        <a:xfrm>
          <a:off x="12814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573"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574"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575"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576"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577" name="n_1mainValue【児童館】&#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578" name="n_2mainValue【児童館】&#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579" name="n_3mainValue【児童館】&#10;有形固定資産減価償却率"/>
        <xdr:cNvSpPr txBox="1"/>
      </xdr:nvSpPr>
      <xdr:spPr>
        <a:xfrm>
          <a:off x="13500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580" name="n_4mainValue【児童館】&#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4" name="直線コネクタ 60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8" name="直線コネクタ 6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9"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0" name="フローチャート: 判断 609"/>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1" name="フローチャート: 判断 610"/>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2" name="フローチャート: 判断 611"/>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3" name="フローチャート: 判断 612"/>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4" name="フローチャート: 判断 613"/>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20" name="楕円 619"/>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21"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622" name="楕円 621"/>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623" name="直線コネクタ 622"/>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624" name="楕円 623"/>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625" name="直線コネクタ 624"/>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626" name="楕円 625"/>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627" name="直線コネクタ 626"/>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628" name="楕円 627"/>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6350</xdr:rowOff>
    </xdr:to>
    <xdr:cxnSp macro="">
      <xdr:nvCxnSpPr>
        <xdr:cNvPr id="629" name="直線コネクタ 628"/>
        <xdr:cNvCxnSpPr/>
      </xdr:nvCxnSpPr>
      <xdr:spPr>
        <a:xfrm>
          <a:off x="18656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0"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31"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32"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33"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634" name="n_1mainValue【児童館】&#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635" name="n_2mainValue【児童館】&#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636" name="n_3mainValue【児童館】&#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637" name="n_4mainValue【児童館】&#10;一人当たり面積"/>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ここに入力・有形固定資産減価償却率償却率</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類似団体内平均値より下回っており、計画的な維持補修が行われています。ただし、幅員が狭いものが多く、防災・安全面の確保が課題となっています。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類似団体内平均値より上回っており、建築から３０年以上が経過しています。今後も「町営住宅長寿命化計画」を踏まえ、建物の延命に向けた維持補修を計画的に実施していきます。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類似団体内平均値より下回っていますが、今後も建物や設備の性能や機能を良好な状態を保つため、基本方針を踏まえ建物の点検・診断を行い、維持管理に必要な改修や設備の更新を行っていきます。　</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類似団体内平均値より下回っていますが、今後も施設の延命に向けた維持補修を計画的に実施してい行きます。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類似団体内平均値より上回っており、今後は、令和２年度に作成した「学校施設長寿命化計画」を踏まえ、建物の延命に向けた維持補修を計画的に実施していきます。</a:t>
          </a:r>
        </a:p>
        <a:p>
          <a:r>
            <a:rPr kumimoji="1" lang="ja-JP" altLang="en-US" sz="1200">
              <a:latin typeface="ＭＳ Ｐゴシック" panose="020B0600070205080204" pitchFamily="50" charset="-128"/>
              <a:ea typeface="ＭＳ Ｐゴシック" panose="020B0600070205080204" pitchFamily="50" charset="-128"/>
            </a:rPr>
            <a:t>・一人あたりの面積等は、全て類似団体内平均値より下回っています。今後、計画的にインフラ整備等実施する必要があります。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図書館】&#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76" name="楕円 75"/>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59872</xdr:rowOff>
    </xdr:from>
    <xdr:to>
      <xdr:col>24</xdr:col>
      <xdr:colOff>63500</xdr:colOff>
      <xdr:row>40</xdr:row>
      <xdr:rowOff>92528</xdr:rowOff>
    </xdr:to>
    <xdr:cxnSp macro="">
      <xdr:nvCxnSpPr>
        <xdr:cNvPr id="77" name="直線コネクタ 76"/>
        <xdr:cNvCxnSpPr/>
      </xdr:nvCxnSpPr>
      <xdr:spPr>
        <a:xfrm>
          <a:off x="3797300" y="6917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147865</xdr:rowOff>
    </xdr:from>
    <xdr:to>
      <xdr:col>15</xdr:col>
      <xdr:colOff>101600</xdr:colOff>
      <xdr:row>40</xdr:row>
      <xdr:rowOff>78015</xdr:rowOff>
    </xdr:to>
    <xdr:sp macro="" textlink="">
      <xdr:nvSpPr>
        <xdr:cNvPr id="78" name="楕円 77"/>
        <xdr:cNvSpPr/>
      </xdr:nvSpPr>
      <xdr:spPr>
        <a:xfrm>
          <a:off x="2857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27215</xdr:rowOff>
    </xdr:from>
    <xdr:to>
      <xdr:col>19</xdr:col>
      <xdr:colOff>177800</xdr:colOff>
      <xdr:row>40</xdr:row>
      <xdr:rowOff>59872</xdr:rowOff>
    </xdr:to>
    <xdr:cxnSp macro="">
      <xdr:nvCxnSpPr>
        <xdr:cNvPr id="79" name="直線コネクタ 78"/>
        <xdr:cNvCxnSpPr/>
      </xdr:nvCxnSpPr>
      <xdr:spPr>
        <a:xfrm>
          <a:off x="2908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80" name="楕円 79"/>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64770</xdr:rowOff>
    </xdr:to>
    <xdr:cxnSp macro="">
      <xdr:nvCxnSpPr>
        <xdr:cNvPr id="81" name="直線コネクタ 80"/>
        <xdr:cNvCxnSpPr/>
      </xdr:nvCxnSpPr>
      <xdr:spPr>
        <a:xfrm flipV="1">
          <a:off x="2019300" y="68852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64770</xdr:rowOff>
    </xdr:to>
    <xdr:cxnSp macro="">
      <xdr:nvCxnSpPr>
        <xdr:cNvPr id="83" name="直線コネクタ 82"/>
        <xdr:cNvCxnSpPr/>
      </xdr:nvCxnSpPr>
      <xdr:spPr>
        <a:xfrm>
          <a:off x="1130300" y="68819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101799</xdr:rowOff>
    </xdr:from>
    <xdr:ext cx="405111" cy="259045"/>
    <xdr:sp macro="" textlink="">
      <xdr:nvSpPr>
        <xdr:cNvPr id="88" name="n_1mainValue【図書館】&#10;有形固定資産減価償却率"/>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69142</xdr:rowOff>
    </xdr:from>
    <xdr:ext cx="405111" cy="259045"/>
    <xdr:sp macro="" textlink="">
      <xdr:nvSpPr>
        <xdr:cNvPr id="89" name="n_2mainValue【図書館】&#10;有形固定資産減価償却率"/>
        <xdr:cNvSpPr txBox="1"/>
      </xdr:nvSpPr>
      <xdr:spPr>
        <a:xfrm>
          <a:off x="2705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90" name="n_3mainValue【図書館】&#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図書館】&#10;有形固定資産減価償却率"/>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7" name="楕円 126"/>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8"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130" name="直線コネクタ 129"/>
        <xdr:cNvCxnSpPr/>
      </xdr:nvCxnSpPr>
      <xdr:spPr>
        <a:xfrm flipV="1">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3" name="楕円 13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39</xdr:row>
      <xdr:rowOff>133350</xdr:rowOff>
    </xdr:to>
    <xdr:cxnSp macro="">
      <xdr:nvCxnSpPr>
        <xdr:cNvPr id="134" name="直線コネクタ 133"/>
        <xdr:cNvCxnSpPr/>
      </xdr:nvCxnSpPr>
      <xdr:spPr>
        <a:xfrm>
          <a:off x="7861300" y="6785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5" name="楕円 13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39</xdr:row>
      <xdr:rowOff>99060</xdr:rowOff>
    </xdr:to>
    <xdr:cxnSp macro="">
      <xdr:nvCxnSpPr>
        <xdr:cNvPr id="136" name="直線コネクタ 135"/>
        <xdr:cNvCxnSpPr/>
      </xdr:nvCxnSpPr>
      <xdr:spPr>
        <a:xfrm>
          <a:off x="6972300" y="678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140987</xdr:rowOff>
    </xdr:from>
    <xdr:ext cx="469744" cy="259045"/>
    <xdr:sp macro="" textlink="">
      <xdr:nvSpPr>
        <xdr:cNvPr id="143" name="n_3mainValue【図書館】&#10;一人当たり面積"/>
        <xdr:cNvSpPr txBox="1"/>
      </xdr:nvSpPr>
      <xdr:spPr>
        <a:xfrm>
          <a:off x="7626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140987</xdr:rowOff>
    </xdr:from>
    <xdr:ext cx="469744" cy="259045"/>
    <xdr:sp macro="" textlink="">
      <xdr:nvSpPr>
        <xdr:cNvPr id="144" name="n_4mainValue【図書館】&#10;一人当たり面積"/>
        <xdr:cNvSpPr txBox="1"/>
      </xdr:nvSpPr>
      <xdr:spPr>
        <a:xfrm>
          <a:off x="6737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45720</xdr:rowOff>
    </xdr:from>
    <xdr:to>
      <xdr:col>24</xdr:col>
      <xdr:colOff>114300</xdr:colOff>
      <xdr:row>62</xdr:row>
      <xdr:rowOff>147320</xdr:rowOff>
    </xdr:to>
    <xdr:sp macro="" textlink="">
      <xdr:nvSpPr>
        <xdr:cNvPr id="184" name="楕円 183"/>
        <xdr:cNvSpPr/>
      </xdr:nvSpPr>
      <xdr:spPr>
        <a:xfrm>
          <a:off x="45847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132097</xdr:rowOff>
    </xdr:from>
    <xdr:ext cx="405111" cy="259045"/>
    <xdr:sp macro="" textlink="">
      <xdr:nvSpPr>
        <xdr:cNvPr id="185" name="【体育館・プール】&#10;有形固定資産減価償却率該当値テキスト"/>
        <xdr:cNvSpPr txBox="1"/>
      </xdr:nvSpPr>
      <xdr:spPr>
        <a:xfrm>
          <a:off x="4673600" y="1059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6" name="楕円 185"/>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96520</xdr:rowOff>
    </xdr:to>
    <xdr:cxnSp macro="">
      <xdr:nvCxnSpPr>
        <xdr:cNvPr id="187" name="直線コネクタ 186"/>
        <xdr:cNvCxnSpPr/>
      </xdr:nvCxnSpPr>
      <xdr:spPr>
        <a:xfrm>
          <a:off x="3797300" y="106984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161290</xdr:rowOff>
    </xdr:from>
    <xdr:to>
      <xdr:col>15</xdr:col>
      <xdr:colOff>101600</xdr:colOff>
      <xdr:row>62</xdr:row>
      <xdr:rowOff>91440</xdr:rowOff>
    </xdr:to>
    <xdr:sp macro="" textlink="">
      <xdr:nvSpPr>
        <xdr:cNvPr id="188" name="楕円 187"/>
        <xdr:cNvSpPr/>
      </xdr:nvSpPr>
      <xdr:spPr>
        <a:xfrm>
          <a:off x="2857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40640</xdr:rowOff>
    </xdr:from>
    <xdr:to>
      <xdr:col>19</xdr:col>
      <xdr:colOff>177800</xdr:colOff>
      <xdr:row>62</xdr:row>
      <xdr:rowOff>68580</xdr:rowOff>
    </xdr:to>
    <xdr:cxnSp macro="">
      <xdr:nvCxnSpPr>
        <xdr:cNvPr id="189" name="直線コネクタ 188"/>
        <xdr:cNvCxnSpPr/>
      </xdr:nvCxnSpPr>
      <xdr:spPr>
        <a:xfrm>
          <a:off x="2908300" y="106705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133350</xdr:rowOff>
    </xdr:from>
    <xdr:to>
      <xdr:col>10</xdr:col>
      <xdr:colOff>165100</xdr:colOff>
      <xdr:row>62</xdr:row>
      <xdr:rowOff>63500</xdr:rowOff>
    </xdr:to>
    <xdr:sp macro="" textlink="">
      <xdr:nvSpPr>
        <xdr:cNvPr id="190" name="楕円 189"/>
        <xdr:cNvSpPr/>
      </xdr:nvSpPr>
      <xdr:spPr>
        <a:xfrm>
          <a:off x="1968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12700</xdr:rowOff>
    </xdr:from>
    <xdr:to>
      <xdr:col>15</xdr:col>
      <xdr:colOff>50800</xdr:colOff>
      <xdr:row>62</xdr:row>
      <xdr:rowOff>40640</xdr:rowOff>
    </xdr:to>
    <xdr:cxnSp macro="">
      <xdr:nvCxnSpPr>
        <xdr:cNvPr id="191" name="直線コネクタ 190"/>
        <xdr:cNvCxnSpPr/>
      </xdr:nvCxnSpPr>
      <xdr:spPr>
        <a:xfrm>
          <a:off x="2019300" y="106426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2" name="楕円 191"/>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12700</xdr:rowOff>
    </xdr:to>
    <xdr:cxnSp macro="">
      <xdr:nvCxnSpPr>
        <xdr:cNvPr id="193" name="直線コネクタ 192"/>
        <xdr:cNvCxnSpPr/>
      </xdr:nvCxnSpPr>
      <xdr:spPr>
        <a:xfrm>
          <a:off x="1130300" y="10614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8"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82567</xdr:rowOff>
    </xdr:from>
    <xdr:ext cx="405111" cy="259045"/>
    <xdr:sp macro="" textlink="">
      <xdr:nvSpPr>
        <xdr:cNvPr id="199" name="n_2mainValue【体育館・プール】&#10;有形固定資産減価償却率"/>
        <xdr:cNvSpPr txBox="1"/>
      </xdr:nvSpPr>
      <xdr:spPr>
        <a:xfrm>
          <a:off x="2705744" y="1071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54627</xdr:rowOff>
    </xdr:from>
    <xdr:ext cx="405111" cy="259045"/>
    <xdr:sp macro="" textlink="">
      <xdr:nvSpPr>
        <xdr:cNvPr id="200" name="n_3mainValue【体育館・プール】&#10;有形固定資産減価償却率"/>
        <xdr:cNvSpPr txBox="1"/>
      </xdr:nvSpPr>
      <xdr:spPr>
        <a:xfrm>
          <a:off x="1816744"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1" name="n_4mainValue【体育館・プール】&#10;有形固定資産減価償却率"/>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1" name="楕円 240"/>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42" name="【体育館・プール】&#10;一人当たり面積該当値テキスト"/>
        <xdr:cNvSpPr txBox="1"/>
      </xdr:nvSpPr>
      <xdr:spPr>
        <a:xfrm>
          <a:off x="10515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43" name="楕円 242"/>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110490</xdr:rowOff>
    </xdr:to>
    <xdr:cxnSp macro="">
      <xdr:nvCxnSpPr>
        <xdr:cNvPr id="244" name="直線コネクタ 243"/>
        <xdr:cNvCxnSpPr/>
      </xdr:nvCxnSpPr>
      <xdr:spPr>
        <a:xfrm flipV="1">
          <a:off x="9639300" y="1090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45" name="楕円 244"/>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112395</xdr:rowOff>
    </xdr:to>
    <xdr:cxnSp macro="">
      <xdr:nvCxnSpPr>
        <xdr:cNvPr id="246" name="直線コネクタ 245"/>
        <xdr:cNvCxnSpPr/>
      </xdr:nvCxnSpPr>
      <xdr:spPr>
        <a:xfrm flipV="1">
          <a:off x="8750300" y="1091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61595</xdr:rowOff>
    </xdr:from>
    <xdr:to>
      <xdr:col>41</xdr:col>
      <xdr:colOff>101600</xdr:colOff>
      <xdr:row>63</xdr:row>
      <xdr:rowOff>163195</xdr:rowOff>
    </xdr:to>
    <xdr:sp macro="" textlink="">
      <xdr:nvSpPr>
        <xdr:cNvPr id="247" name="楕円 246"/>
        <xdr:cNvSpPr/>
      </xdr:nvSpPr>
      <xdr:spPr>
        <a:xfrm>
          <a:off x="7810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112395</xdr:rowOff>
    </xdr:from>
    <xdr:to>
      <xdr:col>45</xdr:col>
      <xdr:colOff>177800</xdr:colOff>
      <xdr:row>63</xdr:row>
      <xdr:rowOff>112395</xdr:rowOff>
    </xdr:to>
    <xdr:cxnSp macro="">
      <xdr:nvCxnSpPr>
        <xdr:cNvPr id="248" name="直線コネクタ 247"/>
        <xdr:cNvCxnSpPr/>
      </xdr:nvCxnSpPr>
      <xdr:spPr>
        <a:xfrm>
          <a:off x="7861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61595</xdr:rowOff>
    </xdr:from>
    <xdr:to>
      <xdr:col>36</xdr:col>
      <xdr:colOff>165100</xdr:colOff>
      <xdr:row>63</xdr:row>
      <xdr:rowOff>163195</xdr:rowOff>
    </xdr:to>
    <xdr:sp macro="" textlink="">
      <xdr:nvSpPr>
        <xdr:cNvPr id="249" name="楕円 248"/>
        <xdr:cNvSpPr/>
      </xdr:nvSpPr>
      <xdr:spPr>
        <a:xfrm>
          <a:off x="692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112395</xdr:rowOff>
    </xdr:from>
    <xdr:to>
      <xdr:col>41</xdr:col>
      <xdr:colOff>50800</xdr:colOff>
      <xdr:row>63</xdr:row>
      <xdr:rowOff>112395</xdr:rowOff>
    </xdr:to>
    <xdr:cxnSp macro="">
      <xdr:nvCxnSpPr>
        <xdr:cNvPr id="250" name="直線コネクタ 249"/>
        <xdr:cNvCxnSpPr/>
      </xdr:nvCxnSpPr>
      <xdr:spPr>
        <a:xfrm>
          <a:off x="6972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55"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154322</xdr:rowOff>
    </xdr:from>
    <xdr:ext cx="469744" cy="259045"/>
    <xdr:sp macro="" textlink="">
      <xdr:nvSpPr>
        <xdr:cNvPr id="256" name="n_2mainValue【体育館・プール】&#10;一人当たり面積"/>
        <xdr:cNvSpPr txBox="1"/>
      </xdr:nvSpPr>
      <xdr:spPr>
        <a:xfrm>
          <a:off x="8515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154322</xdr:rowOff>
    </xdr:from>
    <xdr:ext cx="469744" cy="259045"/>
    <xdr:sp macro="" textlink="">
      <xdr:nvSpPr>
        <xdr:cNvPr id="257" name="n_3mainValue【体育館・プール】&#10;一人当たり面積"/>
        <xdr:cNvSpPr txBox="1"/>
      </xdr:nvSpPr>
      <xdr:spPr>
        <a:xfrm>
          <a:off x="7626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154322</xdr:rowOff>
    </xdr:from>
    <xdr:ext cx="469744" cy="259045"/>
    <xdr:sp macro="" textlink="">
      <xdr:nvSpPr>
        <xdr:cNvPr id="258" name="n_4mainValue【体育館・プール】&#10;一人当たり面積"/>
        <xdr:cNvSpPr txBox="1"/>
      </xdr:nvSpPr>
      <xdr:spPr>
        <a:xfrm>
          <a:off x="6737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5"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316" name="楕円 315"/>
        <xdr:cNvSpPr/>
      </xdr:nvSpPr>
      <xdr:spPr>
        <a:xfrm>
          <a:off x="4584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317" name="【市民会館】&#10;有形固定資産減価償却率該当値テキスト"/>
        <xdr:cNvSpPr txBox="1"/>
      </xdr:nvSpPr>
      <xdr:spPr>
        <a:xfrm>
          <a:off x="4673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318" name="楕円 317"/>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136616</xdr:rowOff>
    </xdr:to>
    <xdr:cxnSp macro="">
      <xdr:nvCxnSpPr>
        <xdr:cNvPr id="319" name="直線コネクタ 318"/>
        <xdr:cNvCxnSpPr/>
      </xdr:nvCxnSpPr>
      <xdr:spPr>
        <a:xfrm>
          <a:off x="3797300" y="182760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320" name="楕円 319"/>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321" name="直線コネクタ 320"/>
        <xdr:cNvCxnSpPr/>
      </xdr:nvCxnSpPr>
      <xdr:spPr>
        <a:xfrm>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322" name="楕円 321"/>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69669</xdr:rowOff>
    </xdr:to>
    <xdr:cxnSp macro="">
      <xdr:nvCxnSpPr>
        <xdr:cNvPr id="323" name="直線コネクタ 322"/>
        <xdr:cNvCxnSpPr/>
      </xdr:nvCxnSpPr>
      <xdr:spPr>
        <a:xfrm>
          <a:off x="2019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324" name="楕円 323"/>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35379</xdr:rowOff>
    </xdr:to>
    <xdr:cxnSp macro="">
      <xdr:nvCxnSpPr>
        <xdr:cNvPr id="325" name="直線コネクタ 324"/>
        <xdr:cNvCxnSpPr/>
      </xdr:nvCxnSpPr>
      <xdr:spPr>
        <a:xfrm>
          <a:off x="1130300" y="18209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6"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7"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8"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9"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330" name="n_1mainValue【市民会館】&#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331" name="n_2mainValue【市民会館】&#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332" name="n_3mainValue【市民会館】&#10;有形固定資産減価償却率"/>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333" name="n_4mainValue【市民会館】&#10;有形固定資産減価償却率"/>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60"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1" name="楕円 370"/>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372"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373" name="楕円 372"/>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374" name="直線コネクタ 373"/>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75" name="楕円 374"/>
        <xdr:cNvSpPr/>
      </xdr:nvSpPr>
      <xdr:spPr>
        <a:xfrm>
          <a:off x="8699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83058</xdr:rowOff>
    </xdr:to>
    <xdr:cxnSp macro="">
      <xdr:nvCxnSpPr>
        <xdr:cNvPr id="376" name="直線コネクタ 375"/>
        <xdr:cNvCxnSpPr/>
      </xdr:nvCxnSpPr>
      <xdr:spPr>
        <a:xfrm flipV="1">
          <a:off x="8750300" y="1825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377" name="楕円 376"/>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83058</xdr:rowOff>
    </xdr:from>
    <xdr:to>
      <xdr:col>45</xdr:col>
      <xdr:colOff>177800</xdr:colOff>
      <xdr:row>106</xdr:row>
      <xdr:rowOff>85344</xdr:rowOff>
    </xdr:to>
    <xdr:cxnSp macro="">
      <xdr:nvCxnSpPr>
        <xdr:cNvPr id="378" name="直線コネクタ 377"/>
        <xdr:cNvCxnSpPr/>
      </xdr:nvCxnSpPr>
      <xdr:spPr>
        <a:xfrm flipV="1">
          <a:off x="7861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52832</xdr:rowOff>
    </xdr:from>
    <xdr:to>
      <xdr:col>36</xdr:col>
      <xdr:colOff>165100</xdr:colOff>
      <xdr:row>106</xdr:row>
      <xdr:rowOff>154432</xdr:rowOff>
    </xdr:to>
    <xdr:sp macro="" textlink="">
      <xdr:nvSpPr>
        <xdr:cNvPr id="379" name="楕円 378"/>
        <xdr:cNvSpPr/>
      </xdr:nvSpPr>
      <xdr:spPr>
        <a:xfrm>
          <a:off x="6921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103632</xdr:rowOff>
    </xdr:to>
    <xdr:cxnSp macro="">
      <xdr:nvCxnSpPr>
        <xdr:cNvPr id="380" name="直線コネクタ 379"/>
        <xdr:cNvCxnSpPr/>
      </xdr:nvCxnSpPr>
      <xdr:spPr>
        <a:xfrm flipV="1">
          <a:off x="6972300" y="1825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81"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83"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4"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385"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86" name="n_2main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387" name="n_3mainValue【市民会館】&#10;一人当たり面積"/>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145559</xdr:rowOff>
    </xdr:from>
    <xdr:ext cx="469744" cy="259045"/>
    <xdr:sp macro="" textlink="">
      <xdr:nvSpPr>
        <xdr:cNvPr id="388" name="n_4mainValue【市民会館】&#10;一人当たり面積"/>
        <xdr:cNvSpPr txBox="1"/>
      </xdr:nvSpPr>
      <xdr:spPr>
        <a:xfrm>
          <a:off x="6737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430" name="楕円 429"/>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431" name="【一般廃棄物処理施設】&#10;有形固定資産減価償却率該当値テキスト"/>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32" name="楕円 431"/>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17417</xdr:rowOff>
    </xdr:to>
    <xdr:cxnSp macro="">
      <xdr:nvCxnSpPr>
        <xdr:cNvPr id="433" name="直線コネクタ 432"/>
        <xdr:cNvCxnSpPr/>
      </xdr:nvCxnSpPr>
      <xdr:spPr>
        <a:xfrm>
          <a:off x="15481300" y="68721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34" name="楕円 433"/>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40</xdr:row>
      <xdr:rowOff>14151</xdr:rowOff>
    </xdr:to>
    <xdr:cxnSp macro="">
      <xdr:nvCxnSpPr>
        <xdr:cNvPr id="435" name="直線コネクタ 434"/>
        <xdr:cNvCxnSpPr/>
      </xdr:nvCxnSpPr>
      <xdr:spPr>
        <a:xfrm>
          <a:off x="14592300" y="6369231"/>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436" name="楕円 435"/>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39</xdr:row>
      <xdr:rowOff>128451</xdr:rowOff>
    </xdr:to>
    <xdr:cxnSp macro="">
      <xdr:nvCxnSpPr>
        <xdr:cNvPr id="437" name="直線コネクタ 436"/>
        <xdr:cNvCxnSpPr/>
      </xdr:nvCxnSpPr>
      <xdr:spPr>
        <a:xfrm flipV="1">
          <a:off x="13703300" y="6369231"/>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438" name="楕円 437"/>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39</xdr:row>
      <xdr:rowOff>128451</xdr:rowOff>
    </xdr:to>
    <xdr:cxnSp macro="">
      <xdr:nvCxnSpPr>
        <xdr:cNvPr id="439" name="直線コネクタ 438"/>
        <xdr:cNvCxnSpPr/>
      </xdr:nvCxnSpPr>
      <xdr:spPr>
        <a:xfrm>
          <a:off x="12814300" y="6264728"/>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40"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1"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2"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3"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44" name="n_1mainValue【一般廃棄物処理施設】&#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445" name="n_2mainValue【一般廃棄物処理施設】&#10;有形固定資産減価償却率"/>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446" name="n_3mainValue【一般廃棄物処理施設】&#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447" name="n_4mainValue【一般廃棄物処理施設】&#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7" name="直線コネクタ 46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9" name="直線コネクタ 46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1" name="直線コネクタ 47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7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3" name="フローチャート: 判断 47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4" name="フローチャート: 判断 47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5" name="フローチャート: 判断 47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6" name="フローチャート: 判断 47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7" name="フローチャート: 判断 47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72223</xdr:rowOff>
    </xdr:from>
    <xdr:to>
      <xdr:col>116</xdr:col>
      <xdr:colOff>114300</xdr:colOff>
      <xdr:row>34</xdr:row>
      <xdr:rowOff>2373</xdr:rowOff>
    </xdr:to>
    <xdr:sp macro="" textlink="">
      <xdr:nvSpPr>
        <xdr:cNvPr id="483" name="楕円 482"/>
        <xdr:cNvSpPr/>
      </xdr:nvSpPr>
      <xdr:spPr>
        <a:xfrm>
          <a:off x="22110700" y="5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168154</xdr:rowOff>
    </xdr:from>
    <xdr:ext cx="599010" cy="259045"/>
    <xdr:sp macro="" textlink="">
      <xdr:nvSpPr>
        <xdr:cNvPr id="484" name="【一般廃棄物処理施設】&#10;一人当たり有形固定資産（償却資産）額該当値テキスト"/>
        <xdr:cNvSpPr txBox="1"/>
      </xdr:nvSpPr>
      <xdr:spPr>
        <a:xfrm>
          <a:off x="22199600" y="56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106193</xdr:rowOff>
    </xdr:from>
    <xdr:to>
      <xdr:col>112</xdr:col>
      <xdr:colOff>38100</xdr:colOff>
      <xdr:row>34</xdr:row>
      <xdr:rowOff>36343</xdr:rowOff>
    </xdr:to>
    <xdr:sp macro="" textlink="">
      <xdr:nvSpPr>
        <xdr:cNvPr id="485" name="楕円 484"/>
        <xdr:cNvSpPr/>
      </xdr:nvSpPr>
      <xdr:spPr>
        <a:xfrm>
          <a:off x="21272500" y="5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123023</xdr:rowOff>
    </xdr:from>
    <xdr:to>
      <xdr:col>116</xdr:col>
      <xdr:colOff>63500</xdr:colOff>
      <xdr:row>33</xdr:row>
      <xdr:rowOff>156993</xdr:rowOff>
    </xdr:to>
    <xdr:cxnSp macro="">
      <xdr:nvCxnSpPr>
        <xdr:cNvPr id="486" name="直線コネクタ 485"/>
        <xdr:cNvCxnSpPr/>
      </xdr:nvCxnSpPr>
      <xdr:spPr>
        <a:xfrm flipV="1">
          <a:off x="21323300" y="578087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104810</xdr:rowOff>
    </xdr:from>
    <xdr:to>
      <xdr:col>107</xdr:col>
      <xdr:colOff>101600</xdr:colOff>
      <xdr:row>40</xdr:row>
      <xdr:rowOff>34960</xdr:rowOff>
    </xdr:to>
    <xdr:sp macro="" textlink="">
      <xdr:nvSpPr>
        <xdr:cNvPr id="487" name="楕円 486"/>
        <xdr:cNvSpPr/>
      </xdr:nvSpPr>
      <xdr:spPr>
        <a:xfrm>
          <a:off x="20383500" y="6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156993</xdr:rowOff>
    </xdr:from>
    <xdr:to>
      <xdr:col>111</xdr:col>
      <xdr:colOff>177800</xdr:colOff>
      <xdr:row>39</xdr:row>
      <xdr:rowOff>155610</xdr:rowOff>
    </xdr:to>
    <xdr:cxnSp macro="">
      <xdr:nvCxnSpPr>
        <xdr:cNvPr id="488" name="直線コネクタ 487"/>
        <xdr:cNvCxnSpPr/>
      </xdr:nvCxnSpPr>
      <xdr:spPr>
        <a:xfrm flipV="1">
          <a:off x="20434300" y="5814843"/>
          <a:ext cx="889000" cy="10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126961</xdr:rowOff>
    </xdr:from>
    <xdr:to>
      <xdr:col>102</xdr:col>
      <xdr:colOff>165100</xdr:colOff>
      <xdr:row>34</xdr:row>
      <xdr:rowOff>57111</xdr:rowOff>
    </xdr:to>
    <xdr:sp macro="" textlink="">
      <xdr:nvSpPr>
        <xdr:cNvPr id="489" name="楕円 488"/>
        <xdr:cNvSpPr/>
      </xdr:nvSpPr>
      <xdr:spPr>
        <a:xfrm>
          <a:off x="19494500" y="57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6311</xdr:rowOff>
    </xdr:from>
    <xdr:to>
      <xdr:col>107</xdr:col>
      <xdr:colOff>50800</xdr:colOff>
      <xdr:row>39</xdr:row>
      <xdr:rowOff>155610</xdr:rowOff>
    </xdr:to>
    <xdr:cxnSp macro="">
      <xdr:nvCxnSpPr>
        <xdr:cNvPr id="490" name="直線コネクタ 489"/>
        <xdr:cNvCxnSpPr/>
      </xdr:nvCxnSpPr>
      <xdr:spPr>
        <a:xfrm>
          <a:off x="19545300" y="5835611"/>
          <a:ext cx="889000" cy="10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107079</xdr:rowOff>
    </xdr:from>
    <xdr:to>
      <xdr:col>98</xdr:col>
      <xdr:colOff>38100</xdr:colOff>
      <xdr:row>40</xdr:row>
      <xdr:rowOff>37229</xdr:rowOff>
    </xdr:to>
    <xdr:sp macro="" textlink="">
      <xdr:nvSpPr>
        <xdr:cNvPr id="491" name="楕円 490"/>
        <xdr:cNvSpPr/>
      </xdr:nvSpPr>
      <xdr:spPr>
        <a:xfrm>
          <a:off x="18605500" y="6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6311</xdr:rowOff>
    </xdr:from>
    <xdr:to>
      <xdr:col>102</xdr:col>
      <xdr:colOff>114300</xdr:colOff>
      <xdr:row>39</xdr:row>
      <xdr:rowOff>157879</xdr:rowOff>
    </xdr:to>
    <xdr:cxnSp macro="">
      <xdr:nvCxnSpPr>
        <xdr:cNvPr id="492" name="直線コネクタ 491"/>
        <xdr:cNvCxnSpPr/>
      </xdr:nvCxnSpPr>
      <xdr:spPr>
        <a:xfrm flipV="1">
          <a:off x="18656300" y="5835611"/>
          <a:ext cx="889000" cy="100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93"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4"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5"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6"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52870</xdr:rowOff>
    </xdr:from>
    <xdr:ext cx="599010" cy="259045"/>
    <xdr:sp macro="" textlink="">
      <xdr:nvSpPr>
        <xdr:cNvPr id="497" name="n_1mainValue【一般廃棄物処理施設】&#10;一人当たり有形固定資産（償却資産）額"/>
        <xdr:cNvSpPr txBox="1"/>
      </xdr:nvSpPr>
      <xdr:spPr>
        <a:xfrm>
          <a:off x="21011095" y="55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26087</xdr:rowOff>
    </xdr:from>
    <xdr:ext cx="534377" cy="259045"/>
    <xdr:sp macro="" textlink="">
      <xdr:nvSpPr>
        <xdr:cNvPr id="498" name="n_2mainValue【一般廃棄物処理施設】&#10;一人当たり有形固定資産（償却資産）額"/>
        <xdr:cNvSpPr txBox="1"/>
      </xdr:nvSpPr>
      <xdr:spPr>
        <a:xfrm>
          <a:off x="20167111" y="688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73638</xdr:rowOff>
    </xdr:from>
    <xdr:ext cx="599010" cy="259045"/>
    <xdr:sp macro="" textlink="">
      <xdr:nvSpPr>
        <xdr:cNvPr id="499" name="n_3mainValue【一般廃棄物処理施設】&#10;一人当たり有形固定資産（償却資産）額"/>
        <xdr:cNvSpPr txBox="1"/>
      </xdr:nvSpPr>
      <xdr:spPr>
        <a:xfrm>
          <a:off x="19245795" y="55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28356</xdr:rowOff>
    </xdr:from>
    <xdr:ext cx="534377" cy="259045"/>
    <xdr:sp macro="" textlink="">
      <xdr:nvSpPr>
        <xdr:cNvPr id="500" name="n_4mainValue【一般廃棄物処理施設】&#10;一人当たり有形固定資産（償却資産）額"/>
        <xdr:cNvSpPr txBox="1"/>
      </xdr:nvSpPr>
      <xdr:spPr>
        <a:xfrm>
          <a:off x="18389111" y="68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6" name="直線コネクタ 525"/>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7"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8" name="直線コネクタ 52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31"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2" name="フローチャート: 判断 531"/>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3" name="フローチャート: 判断 53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4" name="フローチャート: 判断 533"/>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5" name="フローチャート: 判断 53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6" name="フローチャート: 判断 535"/>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42" name="楕円 541"/>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43"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44" name="楕円 543"/>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45" name="直線コネクタ 544"/>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46" name="楕円 545"/>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547" name="直線コネクタ 546"/>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8" name="楕円 547"/>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549" name="直線コネクタ 548"/>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0" name="楕円 549"/>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551" name="直線コネクタ 550"/>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52"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53"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4"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55"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56"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57"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8"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59" name="n_4mainValue【保健センター・保健所】&#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5" name="直線コネクタ 584"/>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7" name="直線コネクタ 58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8"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9" name="直線コネクタ 588"/>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0"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1" name="フローチャート: 判断 59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2" name="フローチャート: 判断 591"/>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3" name="フローチャート: 判断 592"/>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4" name="フローチャート: 判断 593"/>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5" name="フローチャート: 判断 594"/>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601" name="楕円 600"/>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602" name="【保健センター・保健所】&#10;一人当たり面積該当値テキスト"/>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146776</xdr:rowOff>
    </xdr:from>
    <xdr:to>
      <xdr:col>112</xdr:col>
      <xdr:colOff>38100</xdr:colOff>
      <xdr:row>64</xdr:row>
      <xdr:rowOff>76926</xdr:rowOff>
    </xdr:to>
    <xdr:sp macro="" textlink="">
      <xdr:nvSpPr>
        <xdr:cNvPr id="603" name="楕円 602"/>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26126</xdr:rowOff>
    </xdr:to>
    <xdr:cxnSp macro="">
      <xdr:nvCxnSpPr>
        <xdr:cNvPr id="604" name="直線コネクタ 603"/>
        <xdr:cNvCxnSpPr/>
      </xdr:nvCxnSpPr>
      <xdr:spPr>
        <a:xfrm flipV="1">
          <a:off x="21323300" y="109956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146776</xdr:rowOff>
    </xdr:from>
    <xdr:to>
      <xdr:col>107</xdr:col>
      <xdr:colOff>101600</xdr:colOff>
      <xdr:row>64</xdr:row>
      <xdr:rowOff>76926</xdr:rowOff>
    </xdr:to>
    <xdr:sp macro="" textlink="">
      <xdr:nvSpPr>
        <xdr:cNvPr id="605" name="楕円 604"/>
        <xdr:cNvSpPr/>
      </xdr:nvSpPr>
      <xdr:spPr>
        <a:xfrm>
          <a:off x="20383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26126</xdr:rowOff>
    </xdr:from>
    <xdr:to>
      <xdr:col>111</xdr:col>
      <xdr:colOff>177800</xdr:colOff>
      <xdr:row>64</xdr:row>
      <xdr:rowOff>26126</xdr:rowOff>
    </xdr:to>
    <xdr:cxnSp macro="">
      <xdr:nvCxnSpPr>
        <xdr:cNvPr id="606" name="直線コネクタ 605"/>
        <xdr:cNvCxnSpPr/>
      </xdr:nvCxnSpPr>
      <xdr:spPr>
        <a:xfrm>
          <a:off x="20434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07" name="楕円 606"/>
        <xdr:cNvSpPr/>
      </xdr:nvSpPr>
      <xdr:spPr>
        <a:xfrm>
          <a:off x="19494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26126</xdr:rowOff>
    </xdr:from>
    <xdr:to>
      <xdr:col>107</xdr:col>
      <xdr:colOff>50800</xdr:colOff>
      <xdr:row>64</xdr:row>
      <xdr:rowOff>26126</xdr:rowOff>
    </xdr:to>
    <xdr:cxnSp macro="">
      <xdr:nvCxnSpPr>
        <xdr:cNvPr id="608" name="直線コネクタ 607"/>
        <xdr:cNvCxnSpPr/>
      </xdr:nvCxnSpPr>
      <xdr:spPr>
        <a:xfrm>
          <a:off x="19545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609" name="楕円 608"/>
        <xdr:cNvSpPr/>
      </xdr:nvSpPr>
      <xdr:spPr>
        <a:xfrm>
          <a:off x="18605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26126</xdr:rowOff>
    </xdr:from>
    <xdr:to>
      <xdr:col>102</xdr:col>
      <xdr:colOff>114300</xdr:colOff>
      <xdr:row>64</xdr:row>
      <xdr:rowOff>26126</xdr:rowOff>
    </xdr:to>
    <xdr:cxnSp macro="">
      <xdr:nvCxnSpPr>
        <xdr:cNvPr id="610" name="直線コネクタ 609"/>
        <xdr:cNvCxnSpPr/>
      </xdr:nvCxnSpPr>
      <xdr:spPr>
        <a:xfrm>
          <a:off x="18656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1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1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68053</xdr:rowOff>
    </xdr:from>
    <xdr:ext cx="469744" cy="259045"/>
    <xdr:sp macro="" textlink="">
      <xdr:nvSpPr>
        <xdr:cNvPr id="615" name="n_1mainValue【保健センター・保健所】&#10;一人当たり面積"/>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68053</xdr:rowOff>
    </xdr:from>
    <xdr:ext cx="469744" cy="259045"/>
    <xdr:sp macro="" textlink="">
      <xdr:nvSpPr>
        <xdr:cNvPr id="616" name="n_2mainValue【保健センター・保健所】&#10;一人当たり面積"/>
        <xdr:cNvSpPr txBox="1"/>
      </xdr:nvSpPr>
      <xdr:spPr>
        <a:xfrm>
          <a:off x="20199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17" name="n_3mainValue【保健センター・保健所】&#10;一人当たり面積"/>
        <xdr:cNvSpPr txBox="1"/>
      </xdr:nvSpPr>
      <xdr:spPr>
        <a:xfrm>
          <a:off x="19310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618" name="n_4mainValue【保健センター・保健所】&#10;一人当たり面積"/>
        <xdr:cNvSpPr txBox="1"/>
      </xdr:nvSpPr>
      <xdr:spPr>
        <a:xfrm>
          <a:off x="18421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4" name="直線コネクタ 64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8" name="直線コネクタ 64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9"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0" name="フローチャート: 判断 64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1" name="フローチャート: 判断 6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2" name="フローチャート: 判断 65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4" name="フローチャート: 判断 653"/>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60" name="楕円 659"/>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661" name="【消防施設】&#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62" name="楕円 661"/>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80</xdr:row>
      <xdr:rowOff>144236</xdr:rowOff>
    </xdr:to>
    <xdr:cxnSp macro="">
      <xdr:nvCxnSpPr>
        <xdr:cNvPr id="663" name="直線コネクタ 662"/>
        <xdr:cNvCxnSpPr/>
      </xdr:nvCxnSpPr>
      <xdr:spPr>
        <a:xfrm>
          <a:off x="15481300" y="138161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664" name="楕円 663"/>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100149</xdr:rowOff>
    </xdr:to>
    <xdr:cxnSp macro="">
      <xdr:nvCxnSpPr>
        <xdr:cNvPr id="665" name="直線コネクタ 664"/>
        <xdr:cNvCxnSpPr/>
      </xdr:nvCxnSpPr>
      <xdr:spPr>
        <a:xfrm>
          <a:off x="14592300" y="137720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666" name="楕円 665"/>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56062</xdr:rowOff>
    </xdr:to>
    <xdr:cxnSp macro="">
      <xdr:nvCxnSpPr>
        <xdr:cNvPr id="667" name="直線コネクタ 666"/>
        <xdr:cNvCxnSpPr/>
      </xdr:nvCxnSpPr>
      <xdr:spPr>
        <a:xfrm>
          <a:off x="13703300" y="137279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88537</xdr:rowOff>
    </xdr:from>
    <xdr:to>
      <xdr:col>67</xdr:col>
      <xdr:colOff>101600</xdr:colOff>
      <xdr:row>80</xdr:row>
      <xdr:rowOff>18687</xdr:rowOff>
    </xdr:to>
    <xdr:sp macro="" textlink="">
      <xdr:nvSpPr>
        <xdr:cNvPr id="668" name="楕円 667"/>
        <xdr:cNvSpPr/>
      </xdr:nvSpPr>
      <xdr:spPr>
        <a:xfrm>
          <a:off x="12763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139337</xdr:rowOff>
    </xdr:from>
    <xdr:to>
      <xdr:col>71</xdr:col>
      <xdr:colOff>177800</xdr:colOff>
      <xdr:row>80</xdr:row>
      <xdr:rowOff>11974</xdr:rowOff>
    </xdr:to>
    <xdr:cxnSp macro="">
      <xdr:nvCxnSpPr>
        <xdr:cNvPr id="669" name="直線コネクタ 668"/>
        <xdr:cNvCxnSpPr/>
      </xdr:nvCxnSpPr>
      <xdr:spPr>
        <a:xfrm>
          <a:off x="12814300" y="136838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70"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1"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2"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3"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74"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675" name="n_2mainValue【消防施設】&#10;有形固定資産減価償却率"/>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676" name="n_3mainValue【消防施設】&#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35214</xdr:rowOff>
    </xdr:from>
    <xdr:ext cx="405111" cy="259045"/>
    <xdr:sp macro="" textlink="">
      <xdr:nvSpPr>
        <xdr:cNvPr id="677" name="n_4mainValue【消防施設】&#10;有形固定資産減価償却率"/>
        <xdr:cNvSpPr txBox="1"/>
      </xdr:nvSpPr>
      <xdr:spPr>
        <a:xfrm>
          <a:off x="12611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9" name="直線コネクタ 698"/>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2"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3" name="直線コネクタ 70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4"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5" name="フローチャート: 判断 704"/>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6" name="フローチャート: 判断 70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7" name="フローチャート: 判断 706"/>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8" name="フローチャート: 判断 70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9" name="フローチャート: 判断 708"/>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15" name="楕円 714"/>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16" name="【消防施設】&#10;一人当たり面積該当値テキスト"/>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17" name="楕円 716"/>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127254</xdr:rowOff>
    </xdr:to>
    <xdr:cxnSp macro="">
      <xdr:nvCxnSpPr>
        <xdr:cNvPr id="718" name="直線コネクタ 717"/>
        <xdr:cNvCxnSpPr/>
      </xdr:nvCxnSpPr>
      <xdr:spPr>
        <a:xfrm flipV="1">
          <a:off x="21323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19" name="楕円 718"/>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20" name="直線コネクタ 719"/>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1" name="楕円 720"/>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22" name="直線コネクタ 721"/>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23" name="楕円 722"/>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724" name="直線コネクタ 723"/>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29"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0"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1" name="n_3mainValue【消防施設】&#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32" name="n_4mainValue【消防施設】&#10;一人当たり面積"/>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21589</xdr:rowOff>
    </xdr:from>
    <xdr:to>
      <xdr:col>85</xdr:col>
      <xdr:colOff>126364</xdr:colOff>
      <xdr:row>107</xdr:row>
      <xdr:rowOff>69850</xdr:rowOff>
    </xdr:to>
    <xdr:cxnSp macro="">
      <xdr:nvCxnSpPr>
        <xdr:cNvPr id="756" name="直線コネクタ 755"/>
        <xdr:cNvCxnSpPr/>
      </xdr:nvCxnSpPr>
      <xdr:spPr>
        <a:xfrm flipV="1">
          <a:off x="16318864" y="1716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139716</xdr:rowOff>
    </xdr:from>
    <xdr:ext cx="340478" cy="259045"/>
    <xdr:sp macro="" textlink="">
      <xdr:nvSpPr>
        <xdr:cNvPr id="759" name="【庁舎】&#10;有形固定資産減価償却率最大値テキスト"/>
        <xdr:cNvSpPr txBox="1"/>
      </xdr:nvSpPr>
      <xdr:spPr>
        <a:xfrm>
          <a:off x="16357600" y="1694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21589</xdr:rowOff>
    </xdr:from>
    <xdr:to>
      <xdr:col>86</xdr:col>
      <xdr:colOff>25400</xdr:colOff>
      <xdr:row>100</xdr:row>
      <xdr:rowOff>21589</xdr:rowOff>
    </xdr:to>
    <xdr:cxnSp macro="">
      <xdr:nvCxnSpPr>
        <xdr:cNvPr id="760" name="直線コネクタ 759"/>
        <xdr:cNvCxnSpPr/>
      </xdr:nvCxnSpPr>
      <xdr:spPr>
        <a:xfrm>
          <a:off x="16230600" y="1716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61"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62" name="フローチャート: 判断 761"/>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114300</xdr:rowOff>
    </xdr:from>
    <xdr:to>
      <xdr:col>81</xdr:col>
      <xdr:colOff>101600</xdr:colOff>
      <xdr:row>104</xdr:row>
      <xdr:rowOff>44450</xdr:rowOff>
    </xdr:to>
    <xdr:sp macro="" textlink="">
      <xdr:nvSpPr>
        <xdr:cNvPr id="763" name="フローチャート: 判断 762"/>
        <xdr:cNvSpPr/>
      </xdr:nvSpPr>
      <xdr:spPr>
        <a:xfrm>
          <a:off x="15430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64" name="フローチャート: 判断 763"/>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65" name="フローチャート: 判断 764"/>
        <xdr:cNvSpPr/>
      </xdr:nvSpPr>
      <xdr:spPr>
        <a:xfrm>
          <a:off x="1365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73661</xdr:rowOff>
    </xdr:from>
    <xdr:to>
      <xdr:col>67</xdr:col>
      <xdr:colOff>101600</xdr:colOff>
      <xdr:row>104</xdr:row>
      <xdr:rowOff>3811</xdr:rowOff>
    </xdr:to>
    <xdr:sp macro="" textlink="">
      <xdr:nvSpPr>
        <xdr:cNvPr id="766" name="フローチャート: 判断 765"/>
        <xdr:cNvSpPr/>
      </xdr:nvSpPr>
      <xdr:spPr>
        <a:xfrm>
          <a:off x="12763500" y="1773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109220</xdr:rowOff>
    </xdr:from>
    <xdr:to>
      <xdr:col>85</xdr:col>
      <xdr:colOff>177800</xdr:colOff>
      <xdr:row>101</xdr:row>
      <xdr:rowOff>39370</xdr:rowOff>
    </xdr:to>
    <xdr:sp macro="" textlink="">
      <xdr:nvSpPr>
        <xdr:cNvPr id="772" name="楕円 771"/>
        <xdr:cNvSpPr/>
      </xdr:nvSpPr>
      <xdr:spPr>
        <a:xfrm>
          <a:off x="162687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132097</xdr:rowOff>
    </xdr:from>
    <xdr:ext cx="405111" cy="259045"/>
    <xdr:sp macro="" textlink="">
      <xdr:nvSpPr>
        <xdr:cNvPr id="773" name="【庁舎】&#10;有形固定資産減価償却率該当値テキスト"/>
        <xdr:cNvSpPr txBox="1"/>
      </xdr:nvSpPr>
      <xdr:spPr>
        <a:xfrm>
          <a:off x="16357600"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55880</xdr:rowOff>
    </xdr:from>
    <xdr:to>
      <xdr:col>81</xdr:col>
      <xdr:colOff>101600</xdr:colOff>
      <xdr:row>100</xdr:row>
      <xdr:rowOff>157480</xdr:rowOff>
    </xdr:to>
    <xdr:sp macro="" textlink="">
      <xdr:nvSpPr>
        <xdr:cNvPr id="774" name="楕円 773"/>
        <xdr:cNvSpPr/>
      </xdr:nvSpPr>
      <xdr:spPr>
        <a:xfrm>
          <a:off x="15430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106680</xdr:rowOff>
    </xdr:from>
    <xdr:to>
      <xdr:col>85</xdr:col>
      <xdr:colOff>127000</xdr:colOff>
      <xdr:row>100</xdr:row>
      <xdr:rowOff>160020</xdr:rowOff>
    </xdr:to>
    <xdr:cxnSp macro="">
      <xdr:nvCxnSpPr>
        <xdr:cNvPr id="775" name="直線コネクタ 774"/>
        <xdr:cNvCxnSpPr/>
      </xdr:nvCxnSpPr>
      <xdr:spPr>
        <a:xfrm>
          <a:off x="15481300" y="17251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76" name="楕円 77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106680</xdr:rowOff>
    </xdr:to>
    <xdr:cxnSp macro="">
      <xdr:nvCxnSpPr>
        <xdr:cNvPr id="777" name="直線コネクタ 776"/>
        <xdr:cNvCxnSpPr/>
      </xdr:nvCxnSpPr>
      <xdr:spPr>
        <a:xfrm>
          <a:off x="14592300" y="1714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78" name="楕円 777"/>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0</xdr:rowOff>
    </xdr:to>
    <xdr:cxnSp macro="">
      <xdr:nvCxnSpPr>
        <xdr:cNvPr id="779" name="直線コネクタ 778"/>
        <xdr:cNvCxnSpPr/>
      </xdr:nvCxnSpPr>
      <xdr:spPr>
        <a:xfrm>
          <a:off x="13703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35577</xdr:rowOff>
    </xdr:from>
    <xdr:ext cx="405111" cy="259045"/>
    <xdr:sp macro="" textlink="">
      <xdr:nvSpPr>
        <xdr:cNvPr id="780" name="n_1aveValue【庁舎】&#10;有形固定資産減価償却率"/>
        <xdr:cNvSpPr txBox="1"/>
      </xdr:nvSpPr>
      <xdr:spPr>
        <a:xfrm>
          <a:off x="152660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781" name="n_2aveValue【庁舎】&#10;有形固定資産減価償却率"/>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782" name="n_3aveValue【庁舎】&#10;有形固定資産減価償却率"/>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20338</xdr:rowOff>
    </xdr:from>
    <xdr:ext cx="405111" cy="259045"/>
    <xdr:sp macro="" textlink="">
      <xdr:nvSpPr>
        <xdr:cNvPr id="783" name="n_4aveValue【庁舎】&#10;有形固定資産減価償却率"/>
        <xdr:cNvSpPr txBox="1"/>
      </xdr:nvSpPr>
      <xdr:spPr>
        <a:xfrm>
          <a:off x="126117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2557</xdr:rowOff>
    </xdr:from>
    <xdr:ext cx="340478" cy="259045"/>
    <xdr:sp macro="" textlink="">
      <xdr:nvSpPr>
        <xdr:cNvPr id="784" name="n_1mainValue【庁舎】&#10;有形固定資産減価償却率"/>
        <xdr:cNvSpPr txBox="1"/>
      </xdr:nvSpPr>
      <xdr:spPr>
        <a:xfrm>
          <a:off x="15298361" y="1697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785" name="n_2mainValue【庁舎】&#10;有形固定資産減価償却率"/>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86" name="n_3mainValue【庁舎】&#10;有形固定資産減価償却率"/>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5"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826" name="楕円 825"/>
        <xdr:cNvSpPr/>
      </xdr:nvSpPr>
      <xdr:spPr>
        <a:xfrm>
          <a:off x="22110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827" name="【庁舎】&#10;一人当たり面積該当値テキスト"/>
        <xdr:cNvSpPr txBox="1"/>
      </xdr:nvSpPr>
      <xdr:spPr>
        <a:xfrm>
          <a:off x="22199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828" name="楕円 827"/>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3811</xdr:rowOff>
    </xdr:to>
    <xdr:cxnSp macro="">
      <xdr:nvCxnSpPr>
        <xdr:cNvPr id="829" name="直線コネクタ 828"/>
        <xdr:cNvCxnSpPr/>
      </xdr:nvCxnSpPr>
      <xdr:spPr>
        <a:xfrm flipV="1">
          <a:off x="21323300" y="185185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133986</xdr:rowOff>
    </xdr:from>
    <xdr:to>
      <xdr:col>107</xdr:col>
      <xdr:colOff>101600</xdr:colOff>
      <xdr:row>108</xdr:row>
      <xdr:rowOff>64136</xdr:rowOff>
    </xdr:to>
    <xdr:sp macro="" textlink="">
      <xdr:nvSpPr>
        <xdr:cNvPr id="830" name="楕円 829"/>
        <xdr:cNvSpPr/>
      </xdr:nvSpPr>
      <xdr:spPr>
        <a:xfrm>
          <a:off x="20383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13336</xdr:rowOff>
    </xdr:to>
    <xdr:cxnSp macro="">
      <xdr:nvCxnSpPr>
        <xdr:cNvPr id="831" name="直線コネクタ 830"/>
        <xdr:cNvCxnSpPr/>
      </xdr:nvCxnSpPr>
      <xdr:spPr>
        <a:xfrm flipV="1">
          <a:off x="20434300" y="185204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832" name="楕円 831"/>
        <xdr:cNvSpPr/>
      </xdr:nvSpPr>
      <xdr:spPr>
        <a:xfrm>
          <a:off x="19494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13336</xdr:rowOff>
    </xdr:to>
    <xdr:cxnSp macro="">
      <xdr:nvCxnSpPr>
        <xdr:cNvPr id="833" name="直線コネクタ 832"/>
        <xdr:cNvCxnSpPr/>
      </xdr:nvCxnSpPr>
      <xdr:spPr>
        <a:xfrm>
          <a:off x="19545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34" name="楕円 833"/>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22861</xdr:rowOff>
    </xdr:to>
    <xdr:cxnSp macro="">
      <xdr:nvCxnSpPr>
        <xdr:cNvPr id="835" name="直線コネクタ 834"/>
        <xdr:cNvCxnSpPr/>
      </xdr:nvCxnSpPr>
      <xdr:spPr>
        <a:xfrm flipV="1">
          <a:off x="18656300" y="18529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36"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37"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8"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9"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840" name="n_1mainValue【庁舎】&#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55263</xdr:rowOff>
    </xdr:from>
    <xdr:ext cx="469744" cy="259045"/>
    <xdr:sp macro="" textlink="">
      <xdr:nvSpPr>
        <xdr:cNvPr id="841" name="n_2mainValue【庁舎】&#10;一人当たり面積"/>
        <xdr:cNvSpPr txBox="1"/>
      </xdr:nvSpPr>
      <xdr:spPr>
        <a:xfrm>
          <a:off x="20199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842" name="n_3mainValue【庁舎】&#10;一人当たり面積"/>
        <xdr:cNvSpPr txBox="1"/>
      </xdr:nvSpPr>
      <xdr:spPr>
        <a:xfrm>
          <a:off x="19310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43" name="n_4mainValue【庁舎】&#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類似団体内平均値を大きく上回っており、建築から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年が経過しています。令和３年度に大規模改修工事を</a:t>
          </a:r>
          <a:r>
            <a:rPr kumimoji="1" lang="ja-JP" altLang="en-US" sz="1100">
              <a:solidFill>
                <a:schemeClr val="dk1"/>
              </a:solidFill>
              <a:effectLst/>
              <a:latin typeface="+mn-lt"/>
              <a:ea typeface="+mn-ea"/>
              <a:cs typeface="+mn-cs"/>
            </a:rPr>
            <a:t>行いましたが</a:t>
          </a:r>
          <a:r>
            <a:rPr kumimoji="1" lang="ja-JP" altLang="ja-JP" sz="1100">
              <a:solidFill>
                <a:schemeClr val="dk1"/>
              </a:solidFill>
              <a:effectLst/>
              <a:latin typeface="+mn-lt"/>
              <a:ea typeface="+mn-ea"/>
              <a:cs typeface="+mn-cs"/>
            </a:rPr>
            <a:t>、引き続き、長寿命化を推進するとともに、維持管理・更新等に要する将来の財政負担の軽減を図ります。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類似団内体平均値より上回っており、建物や設備の性能や機能を良好な状態を保つため、基本方針を踏まえ建物の点検・診断を行い、維持管理に必要な改修や設備の更新を行う必要があります。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４年に庁舎の耐震診断を実施した結果、耐震性能の不足が判明しました。その結果を踏まえ、耐震補強工事の検討を行いましたが、施設の継続的使用を断念し、新庁舎を建設することとなりました。平成２９年度から建設工事、建替えによる更新を行い、令和２年度完成予定です。</a:t>
          </a:r>
          <a:endParaRPr lang="ja-JP" altLang="ja-JP" sz="1400">
            <a:effectLst/>
          </a:endParaRPr>
        </a:p>
        <a:p>
          <a:r>
            <a:rPr kumimoji="1" lang="ja-JP" altLang="ja-JP" sz="1100">
              <a:solidFill>
                <a:schemeClr val="dk1"/>
              </a:solidFill>
              <a:effectLst/>
              <a:latin typeface="+mn-lt"/>
              <a:ea typeface="+mn-ea"/>
              <a:cs typeface="+mn-cs"/>
            </a:rPr>
            <a:t>・一人当たりの面積等は、全て類似団体内平均値より下回っています。今後、計画的にインフラ整備等実施する必要があります。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基準財政収入額では、市町村民税（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額となりました。また、市町村民税（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一部企業の好調により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額となりました。総額では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一方、基準財政需要額では、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包括算定経費（人口）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結果として、基準財政需要額の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額及び基準財政収入額の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額により単年度の財政力指数は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ポイント悪化したため、三カ年平均の財政力指数は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164395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分母（経常一般財源）については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、国有提供施設等所在市町村助成交付金等が約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万円、維持補修費が約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万円、公債費が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万円、扶助費が約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分子となる経常的な支出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となった割合が大きかったため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しました。平均は下回っていますが、今後も、経常経費の削減と町税収入の増加に向け努力し、経常収支比率の改善を目指します。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47943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114800" y="1080706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68038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86059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時間外勤務手当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事業費支弁人件費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が増額となったことが主な要因となり、人件費全体では、約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一方物件費では、新庁舎建設に伴う事務室等移転業務委託料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や備品購入費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等により、物件費全体では、約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額となりました。類似団体の比較では、類似団体平均を上回っている状態が続いており、主な要因としては、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新庁舎建設に伴うものや、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福生都市計画事業瑞穂町箱根ケ崎駅西土地区画整理事業に伴う都市づくり公社への委託料によるもので、区画整理の完了を予定している令和４年度までは高い水準が続くと考えられます。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103913</xdr:rowOff>
    </xdr:from>
    <xdr:to>
      <xdr:col>23</xdr:col>
      <xdr:colOff>133350</xdr:colOff>
      <xdr:row>85</xdr:row>
      <xdr:rowOff>116438</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505713"/>
          <a:ext cx="838200" cy="1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103913</xdr:rowOff>
    </xdr:from>
    <xdr:to>
      <xdr:col>19</xdr:col>
      <xdr:colOff>133350</xdr:colOff>
      <xdr:row>84</xdr:row>
      <xdr:rowOff>110686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4505713"/>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108804</xdr:rowOff>
    </xdr:from>
    <xdr:to>
      <xdr:col>15</xdr:col>
      <xdr:colOff>82550</xdr:colOff>
      <xdr:row>84</xdr:row>
      <xdr:rowOff>110686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510604"/>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56048</xdr:rowOff>
    </xdr:from>
    <xdr:to>
      <xdr:col>11</xdr:col>
      <xdr:colOff>31750</xdr:colOff>
      <xdr:row>84</xdr:row>
      <xdr:rowOff>108804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457848"/>
          <a:ext cx="889000" cy="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65638</xdr:rowOff>
    </xdr:from>
    <xdr:to>
      <xdr:col>23</xdr:col>
      <xdr:colOff>184150</xdr:colOff>
      <xdr:row>85</xdr:row>
      <xdr:rowOff>167238</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6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37715</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6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53113</xdr:rowOff>
    </xdr:from>
    <xdr:to>
      <xdr:col>19</xdr:col>
      <xdr:colOff>184150</xdr:colOff>
      <xdr:row>84</xdr:row>
      <xdr:rowOff>154713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139490</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54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59886</xdr:rowOff>
    </xdr:from>
    <xdr:to>
      <xdr:col>15</xdr:col>
      <xdr:colOff>133350</xdr:colOff>
      <xdr:row>84</xdr:row>
      <xdr:rowOff>161486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4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146263</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54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58004</xdr:rowOff>
    </xdr:from>
    <xdr:to>
      <xdr:col>11</xdr:col>
      <xdr:colOff>82550</xdr:colOff>
      <xdr:row>84</xdr:row>
      <xdr:rowOff>159604</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4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144381</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5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5248</xdr:rowOff>
    </xdr:from>
    <xdr:to>
      <xdr:col>7</xdr:col>
      <xdr:colOff>31750</xdr:colOff>
      <xdr:row>84</xdr:row>
      <xdr:rowOff>106848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4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91625</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4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ポイント上回っています。これは町職員と国家公務員とを比較した際に、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違いや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採用時の職種による初任給の違いによる影響が大きいと考えられます。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瑞穂町においては、平成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年度から全職員を対象に人事考課制度に基づく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昇給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を実施しています。また、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令和元年度から高齢層職員（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歳超）の昇給停止を実施しました。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今後も適切な運用を継続し、水準の適正化に努めます。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5191014"/>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90</xdr:row>
      <xdr:rowOff>105229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121557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3512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54429</xdr:rowOff>
    </xdr:from>
    <xdr:to>
      <xdr:col>77</xdr:col>
      <xdr:colOff>95250</xdr:colOff>
      <xdr:row>90</xdr:row>
      <xdr:rowOff>156029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140806</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55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化計画に基づき、効率的な民間活力の活用を推進し、事務事業の外部委託や指定管理者制度の積極的な導入、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など様々な任用形態を検討し、事務の効率化と住民サービスの低下を招くことのないよう適正な定員管理を行っています。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20229</xdr:rowOff>
    </xdr:from>
    <xdr:to>
      <xdr:col>81</xdr:col>
      <xdr:colOff>44450</xdr:colOff>
      <xdr:row>60</xdr:row>
      <xdr:rowOff>39188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30722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20229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119290</xdr:rowOff>
    </xdr:from>
    <xdr:to>
      <xdr:col>72</xdr:col>
      <xdr:colOff>203200</xdr:colOff>
      <xdr:row>59</xdr:row>
      <xdr:rowOff>136525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2348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119290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2296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159838</xdr:rowOff>
    </xdr:from>
    <xdr:to>
      <xdr:col>81</xdr:col>
      <xdr:colOff>95250</xdr:colOff>
      <xdr:row>60</xdr:row>
      <xdr:rowOff>89988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4915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140879</xdr:rowOff>
    </xdr:from>
    <xdr:to>
      <xdr:col>77</xdr:col>
      <xdr:colOff>95250</xdr:colOff>
      <xdr:row>60</xdr:row>
      <xdr:rowOff>71029</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81206</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0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68490</xdr:rowOff>
    </xdr:from>
    <xdr:to>
      <xdr:col>68</xdr:col>
      <xdr:colOff>203200</xdr:colOff>
      <xdr:row>59</xdr:row>
      <xdr:rowOff>170090</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みずほリサイクルプラザ整備事業（平成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年度実施）に係る起債の償還が終了したことにより、元利償還金が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引き続き、地方債に依存しない財政運営と、元利償還金の経年推移を見据えた地方債管理に努めます。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132080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6310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115994</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65587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43604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6510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に伴う地方債の発行（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新庁舎建設事業に伴い公共建設基金を取崩（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億円）たことにより、充当可能基金が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将来負担額の増額及び充当可能財源の減額の影響が大きく、将来負担比率が前年度比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ポイント悪化しました。今後については将来負担を高めることのないよう、地方債に依存しない計画的な事業実施に努めます。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職員給については、類似団体とほぼ同等の水準となっていますが、非常勤職員に係る経費が類似団体と比較し多いことにより、人件費全体では、類似団体平均値を上回っている状況となっています。また、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基本給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額となったことが主な要因となり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額となりました。今度も給与の適正化、適切な定員管理により人件費の抑制に努めます。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物件費に係る経常収支比率が類似団体平均値より高い水準にあるのは、類似団体と比較し委託料が多いことが主な要因となっています。しかし、平成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年度に比べ、指定管理者委託料の経常一般財源の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額等に伴い、物件費全体では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額となったため、比率としては前年度比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79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84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類似団体と比較し、社会福祉費及び児童福祉費に係る扶助費が高い水準となっており、平均を上回る要因の一つとなっています。介護給付費・訓練等給付費及び保育園児童運営委託料の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割合が高く推移しているが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では同ポイントとなりました。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今後も制度改正等を注視するとともに、適切な給付に努めます。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86178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53522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1002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繰出金については、介護保険特別会計及び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会計への繰出金の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学校関係の維持補修に係る費用の減少により、前年度比での増減はありませんでした。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しかし今後、施設の老朽化により上昇していくと見込まれます。財政運営に影響のないよう、年度間での経費の平準化を図るなど計画的な維持管理に努めます。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3175</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575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117475</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53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60325</xdr:rowOff>
    </xdr:from>
    <xdr:to>
      <xdr:col>69</xdr:col>
      <xdr:colOff>92075</xdr:colOff>
      <xdr:row>55</xdr:row>
      <xdr:rowOff>117475</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49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123825</xdr:rowOff>
    </xdr:from>
    <xdr:to>
      <xdr:col>82</xdr:col>
      <xdr:colOff>158750</xdr:colOff>
      <xdr:row>56</xdr:row>
      <xdr:rowOff>53975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140352</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66675</xdr:rowOff>
    </xdr:from>
    <xdr:to>
      <xdr:col>69</xdr:col>
      <xdr:colOff>142875</xdr:colOff>
      <xdr:row>55</xdr:row>
      <xdr:rowOff>168275</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7002</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xdr:rowOff>
    </xdr:from>
    <xdr:to>
      <xdr:col>65</xdr:col>
      <xdr:colOff>53975</xdr:colOff>
      <xdr:row>55</xdr:row>
      <xdr:rowOff>111125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121302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補助費等に係る経常収支比率が類似団体平均より高い水準にあるのは、東京消防庁への事務委託料が主な要因となっています。しかし、認証保育所運営費補助金等の減額に伴い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今後も補助金については、制度の在り方や整理統合等を検証し、補助費等の抑制に努めます。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101854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106426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115570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年度に起債した箱根ケ崎駅西土地区画整理事業債の償還が開始となった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類似団体と比較して大幅に平均を下回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、良好な水準を保っています。　今後も引き続き、地方債に依存しない財政運営を念頭に、公債費の抑制に努めます。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92710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3987800" y="12600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161290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2608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73</xdr:row>
      <xdr:rowOff>161290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2661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146050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1320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57150</xdr:rowOff>
    </xdr:from>
    <xdr:to>
      <xdr:col>6</xdr:col>
      <xdr:colOff>171450</xdr:colOff>
      <xdr:row>73</xdr:row>
      <xdr:rowOff>158750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168927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基本給の減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ポイント改善しました。補助費等についても、前年度と比較し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しかし物件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費については、指定管理者委託料の経常一般財源の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額等に伴い、物件費全体では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額となったため、比率としては前年度比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しました。繰出金についても、それぞれ前年度と比較し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となり、全体では前年比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の比率の圧縮に向け、経常経費の削減に努めます。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xmlns=""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xmlns=""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xmlns=""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133858</xdr:rowOff>
    </xdr:from>
    <xdr:to>
      <xdr:col>82</xdr:col>
      <xdr:colOff>107950</xdr:colOff>
      <xdr:row>79</xdr:row>
      <xdr:rowOff>170435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5671800" y="13678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xmlns=""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133858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4782800" y="13646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110998</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893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110998</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a:off x="13004800" y="135732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51" name="公債費以外該当値テキスト">
          <a:extLst>
            <a:ext uri="{FF2B5EF4-FFF2-40B4-BE49-F238E27FC236}">
              <a16:creationId xmlns:a16="http://schemas.microsoft.com/office/drawing/2014/main" xmlns="" id="{00000000-0008-0000-0400-0000C3010000}"/>
            </a:ext>
          </a:extLst>
        </xdr:cNvPr>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87202</xdr:rowOff>
    </xdr:from>
    <xdr:to>
      <xdr:col>29</xdr:col>
      <xdr:colOff>127000</xdr:colOff>
      <xdr:row>17</xdr:row>
      <xdr:rowOff>118814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49477"/>
          <a:ext cx="6477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118814</xdr:rowOff>
    </xdr:from>
    <xdr:to>
      <xdr:col>26</xdr:col>
      <xdr:colOff>50800</xdr:colOff>
      <xdr:row>17</xdr:row>
      <xdr:rowOff>167440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81089"/>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167440</xdr:rowOff>
    </xdr:from>
    <xdr:to>
      <xdr:col>22</xdr:col>
      <xdr:colOff>114300</xdr:colOff>
      <xdr:row>18</xdr:row>
      <xdr:rowOff>18638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129715"/>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18475</xdr:rowOff>
    </xdr:from>
    <xdr:to>
      <xdr:col>18</xdr:col>
      <xdr:colOff>177800</xdr:colOff>
      <xdr:row>18</xdr:row>
      <xdr:rowOff>18638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1522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36402</xdr:rowOff>
    </xdr:from>
    <xdr:to>
      <xdr:col>29</xdr:col>
      <xdr:colOff>177800</xdr:colOff>
      <xdr:row>17</xdr:row>
      <xdr:rowOff>138002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52929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4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68014</xdr:rowOff>
    </xdr:from>
    <xdr:to>
      <xdr:col>26</xdr:col>
      <xdr:colOff>101600</xdr:colOff>
      <xdr:row>17</xdr:row>
      <xdr:rowOff>169614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8341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9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116640</xdr:rowOff>
    </xdr:from>
    <xdr:to>
      <xdr:col>22</xdr:col>
      <xdr:colOff>165100</xdr:colOff>
      <xdr:row>18</xdr:row>
      <xdr:rowOff>46790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56967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8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139288</xdr:rowOff>
    </xdr:from>
    <xdr:to>
      <xdr:col>19</xdr:col>
      <xdr:colOff>38100</xdr:colOff>
      <xdr:row>18</xdr:row>
      <xdr:rowOff>69438</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54215</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1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139125</xdr:rowOff>
    </xdr:from>
    <xdr:to>
      <xdr:col>15</xdr:col>
      <xdr:colOff>101600</xdr:colOff>
      <xdr:row>18</xdr:row>
      <xdr:rowOff>69275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0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79452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8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109202</xdr:rowOff>
    </xdr:from>
    <xdr:to>
      <xdr:col>29</xdr:col>
      <xdr:colOff>127000</xdr:colOff>
      <xdr:row>37</xdr:row>
      <xdr:rowOff>151656</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003800" y="7233902"/>
          <a:ext cx="647700" cy="4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95910</xdr:rowOff>
    </xdr:from>
    <xdr:to>
      <xdr:col>26</xdr:col>
      <xdr:colOff>50800</xdr:colOff>
      <xdr:row>37</xdr:row>
      <xdr:rowOff>109202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7220610"/>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119914</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7220610"/>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119914</xdr:rowOff>
    </xdr:from>
    <xdr:to>
      <xdr:col>18</xdr:col>
      <xdr:colOff>177800</xdr:colOff>
      <xdr:row>37</xdr:row>
      <xdr:rowOff>146007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244614"/>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100856</xdr:rowOff>
    </xdr:from>
    <xdr:to>
      <xdr:col>29</xdr:col>
      <xdr:colOff>177800</xdr:colOff>
      <xdr:row>37</xdr:row>
      <xdr:rowOff>202456</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72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72933</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719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58402</xdr:rowOff>
    </xdr:from>
    <xdr:to>
      <xdr:col>26</xdr:col>
      <xdr:colOff>101600</xdr:colOff>
      <xdr:row>37</xdr:row>
      <xdr:rowOff>160002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71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144779</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726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45110</xdr:rowOff>
    </xdr:from>
    <xdr:to>
      <xdr:col>22</xdr:col>
      <xdr:colOff>165100</xdr:colOff>
      <xdr:row>37</xdr:row>
      <xdr:rowOff>146710</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131487</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69114</xdr:rowOff>
    </xdr:from>
    <xdr:to>
      <xdr:col>19</xdr:col>
      <xdr:colOff>38100</xdr:colOff>
      <xdr:row>37</xdr:row>
      <xdr:rowOff>170714</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155491</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95207</xdr:rowOff>
    </xdr:from>
    <xdr:to>
      <xdr:col>15</xdr:col>
      <xdr:colOff>101600</xdr:colOff>
      <xdr:row>37</xdr:row>
      <xdr:rowOff>196807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2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181584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73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96704</xdr:rowOff>
    </xdr:from>
    <xdr:to>
      <xdr:col>24</xdr:col>
      <xdr:colOff>63500</xdr:colOff>
      <xdr:row>36</xdr:row>
      <xdr:rowOff>133623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6268904"/>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133623</xdr:rowOff>
    </xdr:from>
    <xdr:to>
      <xdr:col>19</xdr:col>
      <xdr:colOff>177800</xdr:colOff>
      <xdr:row>37</xdr:row>
      <xdr:rowOff>12198</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12198</xdr:rowOff>
    </xdr:from>
    <xdr:to>
      <xdr:col>15</xdr:col>
      <xdr:colOff>50800</xdr:colOff>
      <xdr:row>37</xdr:row>
      <xdr:rowOff>22542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635584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21018</xdr:rowOff>
    </xdr:from>
    <xdr:to>
      <xdr:col>10</xdr:col>
      <xdr:colOff>114300</xdr:colOff>
      <xdr:row>37</xdr:row>
      <xdr:rowOff>22542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63646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45904</xdr:rowOff>
    </xdr:from>
    <xdr:to>
      <xdr:col>24</xdr:col>
      <xdr:colOff>114300</xdr:colOff>
      <xdr:row>36</xdr:row>
      <xdr:rowOff>147504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68781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60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82823</xdr:rowOff>
    </xdr:from>
    <xdr:to>
      <xdr:col>20</xdr:col>
      <xdr:colOff>38100</xdr:colOff>
      <xdr:row>37</xdr:row>
      <xdr:rowOff>12973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29500</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132848</xdr:rowOff>
    </xdr:from>
    <xdr:to>
      <xdr:col>15</xdr:col>
      <xdr:colOff>101600</xdr:colOff>
      <xdr:row>37</xdr:row>
      <xdr:rowOff>62998</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79525</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143192</xdr:rowOff>
    </xdr:from>
    <xdr:to>
      <xdr:col>10</xdr:col>
      <xdr:colOff>165100</xdr:colOff>
      <xdr:row>37</xdr:row>
      <xdr:rowOff>73342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89869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6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141668</xdr:rowOff>
    </xdr:from>
    <xdr:to>
      <xdr:col>6</xdr:col>
      <xdr:colOff>38100</xdr:colOff>
      <xdr:row>37</xdr:row>
      <xdr:rowOff>71818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6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88345</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60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39662</xdr:rowOff>
    </xdr:from>
    <xdr:to>
      <xdr:col>24</xdr:col>
      <xdr:colOff>63500</xdr:colOff>
      <xdr:row>55</xdr:row>
      <xdr:rowOff>141084</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297962"/>
          <a:ext cx="838200" cy="2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98057</xdr:rowOff>
    </xdr:from>
    <xdr:to>
      <xdr:col>19</xdr:col>
      <xdr:colOff>177800</xdr:colOff>
      <xdr:row>55</xdr:row>
      <xdr:rowOff>141084</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52780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90919</xdr:rowOff>
    </xdr:from>
    <xdr:to>
      <xdr:col>15</xdr:col>
      <xdr:colOff>50800</xdr:colOff>
      <xdr:row>55</xdr:row>
      <xdr:rowOff>98057</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a:off x="2019300" y="9520669"/>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90919</xdr:rowOff>
    </xdr:from>
    <xdr:to>
      <xdr:col>10</xdr:col>
      <xdr:colOff>114300</xdr:colOff>
      <xdr:row>56</xdr:row>
      <xdr:rowOff>597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520669"/>
          <a:ext cx="889000" cy="8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160312</xdr:rowOff>
    </xdr:from>
    <xdr:to>
      <xdr:col>24</xdr:col>
      <xdr:colOff>114300</xdr:colOff>
      <xdr:row>54</xdr:row>
      <xdr:rowOff>90462</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11739</xdr:rowOff>
    </xdr:from>
    <xdr:ext cx="534377"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90284</xdr:rowOff>
    </xdr:from>
    <xdr:to>
      <xdr:col>20</xdr:col>
      <xdr:colOff>38100</xdr:colOff>
      <xdr:row>56</xdr:row>
      <xdr:rowOff>20434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36961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530111" y="92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47257</xdr:rowOff>
    </xdr:from>
    <xdr:to>
      <xdr:col>15</xdr:col>
      <xdr:colOff>101600</xdr:colOff>
      <xdr:row>55</xdr:row>
      <xdr:rowOff>148857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165384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41111" y="92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40119</xdr:rowOff>
    </xdr:from>
    <xdr:to>
      <xdr:col>10</xdr:col>
      <xdr:colOff>165100</xdr:colOff>
      <xdr:row>55</xdr:row>
      <xdr:rowOff>141719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158246</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52111" y="92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121247</xdr:rowOff>
    </xdr:from>
    <xdr:to>
      <xdr:col>6</xdr:col>
      <xdr:colOff>38100</xdr:colOff>
      <xdr:row>56</xdr:row>
      <xdr:rowOff>51397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5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67924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63111" y="9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xmlns=""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xmlns=""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xmlns=""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103124</xdr:rowOff>
    </xdr:from>
    <xdr:to>
      <xdr:col>24</xdr:col>
      <xdr:colOff>63500</xdr:colOff>
      <xdr:row>77</xdr:row>
      <xdr:rowOff>107868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3797300" y="13304774"/>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xmlns=""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83465</xdr:rowOff>
    </xdr:from>
    <xdr:to>
      <xdr:col>19</xdr:col>
      <xdr:colOff>177800</xdr:colOff>
      <xdr:row>77</xdr:row>
      <xdr:rowOff>103124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2908300" y="132851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xmlns=""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72892</xdr:rowOff>
    </xdr:from>
    <xdr:to>
      <xdr:col>15</xdr:col>
      <xdr:colOff>50800</xdr:colOff>
      <xdr:row>77</xdr:row>
      <xdr:rowOff>83465</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019300" y="1327454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72892</xdr:rowOff>
    </xdr:from>
    <xdr:to>
      <xdr:col>10</xdr:col>
      <xdr:colOff>114300</xdr:colOff>
      <xdr:row>77</xdr:row>
      <xdr:rowOff>73577</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1130300" y="132745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57068</xdr:rowOff>
    </xdr:from>
    <xdr:to>
      <xdr:col>24</xdr:col>
      <xdr:colOff>114300</xdr:colOff>
      <xdr:row>77</xdr:row>
      <xdr:rowOff>158668</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45847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143445</xdr:rowOff>
    </xdr:from>
    <xdr:ext cx="469744" cy="259045"/>
    <xdr:sp macro="" textlink="">
      <xdr:nvSpPr>
        <xdr:cNvPr id="192" name="維持補修費該当値テキスト">
          <a:extLst>
            <a:ext uri="{FF2B5EF4-FFF2-40B4-BE49-F238E27FC236}">
              <a16:creationId xmlns:a16="http://schemas.microsoft.com/office/drawing/2014/main" xmlns="" id="{00000000-0008-0000-0600-0000C0000000}"/>
            </a:ext>
          </a:extLst>
        </xdr:cNvPr>
        <xdr:cNvSpPr txBox="1"/>
      </xdr:nvSpPr>
      <xdr:spPr>
        <a:xfrm>
          <a:off x="4686300" y="1317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52324</xdr:rowOff>
    </xdr:from>
    <xdr:to>
      <xdr:col>20</xdr:col>
      <xdr:colOff>38100</xdr:colOff>
      <xdr:row>77</xdr:row>
      <xdr:rowOff>153924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3746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145051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562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32665</xdr:rowOff>
    </xdr:from>
    <xdr:to>
      <xdr:col>15</xdr:col>
      <xdr:colOff>101600</xdr:colOff>
      <xdr:row>77</xdr:row>
      <xdr:rowOff>134265</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2857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22092</xdr:rowOff>
    </xdr:from>
    <xdr:to>
      <xdr:col>10</xdr:col>
      <xdr:colOff>165100</xdr:colOff>
      <xdr:row>77</xdr:row>
      <xdr:rowOff>123692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968500" y="132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114819</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1784428" y="133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22777</xdr:rowOff>
    </xdr:from>
    <xdr:to>
      <xdr:col>6</xdr:col>
      <xdr:colOff>38100</xdr:colOff>
      <xdr:row>77</xdr:row>
      <xdr:rowOff>124377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079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115504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895428" y="133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84330</xdr:rowOff>
    </xdr:from>
    <xdr:to>
      <xdr:col>24</xdr:col>
      <xdr:colOff>63500</xdr:colOff>
      <xdr:row>94</xdr:row>
      <xdr:rowOff>159686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3797300" y="16200630"/>
          <a:ext cx="8382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159686</xdr:rowOff>
    </xdr:from>
    <xdr:to>
      <xdr:col>19</xdr:col>
      <xdr:colOff>177800</xdr:colOff>
      <xdr:row>95</xdr:row>
      <xdr:rowOff>43557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2759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43557</xdr:rowOff>
    </xdr:from>
    <xdr:to>
      <xdr:col>15</xdr:col>
      <xdr:colOff>50800</xdr:colOff>
      <xdr:row>95</xdr:row>
      <xdr:rowOff>103597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331307"/>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103597</xdr:rowOff>
    </xdr:from>
    <xdr:to>
      <xdr:col>10</xdr:col>
      <xdr:colOff>114300</xdr:colOff>
      <xdr:row>95</xdr:row>
      <xdr:rowOff>159489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391347"/>
          <a:ext cx="8890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33530</xdr:rowOff>
    </xdr:from>
    <xdr:to>
      <xdr:col>24</xdr:col>
      <xdr:colOff>114300</xdr:colOff>
      <xdr:row>94</xdr:row>
      <xdr:rowOff>135130</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56407</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0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108886</xdr:rowOff>
    </xdr:from>
    <xdr:to>
      <xdr:col>20</xdr:col>
      <xdr:colOff>38100</xdr:colOff>
      <xdr:row>95</xdr:row>
      <xdr:rowOff>39036</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55563</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164207</xdr:rowOff>
    </xdr:from>
    <xdr:to>
      <xdr:col>15</xdr:col>
      <xdr:colOff>101600</xdr:colOff>
      <xdr:row>95</xdr:row>
      <xdr:rowOff>94357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110884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0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52797</xdr:rowOff>
    </xdr:from>
    <xdr:to>
      <xdr:col>10</xdr:col>
      <xdr:colOff>165100</xdr:colOff>
      <xdr:row>95</xdr:row>
      <xdr:rowOff>154397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170924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108689</xdr:rowOff>
    </xdr:from>
    <xdr:to>
      <xdr:col>6</xdr:col>
      <xdr:colOff>38100</xdr:colOff>
      <xdr:row>96</xdr:row>
      <xdr:rowOff>38839</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3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55366</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1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145513</xdr:rowOff>
    </xdr:from>
    <xdr:to>
      <xdr:col>55</xdr:col>
      <xdr:colOff>0</xdr:colOff>
      <xdr:row>35</xdr:row>
      <xdr:rowOff>146710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9639300" y="614626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145513</xdr:rowOff>
    </xdr:from>
    <xdr:to>
      <xdr:col>50</xdr:col>
      <xdr:colOff>114300</xdr:colOff>
      <xdr:row>35</xdr:row>
      <xdr:rowOff>162440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146263"/>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162440</xdr:rowOff>
    </xdr:from>
    <xdr:to>
      <xdr:col>45</xdr:col>
      <xdr:colOff>177800</xdr:colOff>
      <xdr:row>36</xdr:row>
      <xdr:rowOff>13992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163190"/>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13992</xdr:rowOff>
    </xdr:from>
    <xdr:to>
      <xdr:col>41</xdr:col>
      <xdr:colOff>50800</xdr:colOff>
      <xdr:row>36</xdr:row>
      <xdr:rowOff>26075</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18619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95910</xdr:rowOff>
    </xdr:from>
    <xdr:to>
      <xdr:col>55</xdr:col>
      <xdr:colOff>50800</xdr:colOff>
      <xdr:row>36</xdr:row>
      <xdr:rowOff>26060</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0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118787</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94713</xdr:rowOff>
    </xdr:from>
    <xdr:to>
      <xdr:col>50</xdr:col>
      <xdr:colOff>165100</xdr:colOff>
      <xdr:row>36</xdr:row>
      <xdr:rowOff>24863</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41390</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58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111640</xdr:rowOff>
    </xdr:from>
    <xdr:to>
      <xdr:col>46</xdr:col>
      <xdr:colOff>38100</xdr:colOff>
      <xdr:row>36</xdr:row>
      <xdr:rowOff>41790</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58317</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58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134642</xdr:rowOff>
    </xdr:from>
    <xdr:to>
      <xdr:col>41</xdr:col>
      <xdr:colOff>101600</xdr:colOff>
      <xdr:row>36</xdr:row>
      <xdr:rowOff>64792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1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81319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59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146725</xdr:rowOff>
    </xdr:from>
    <xdr:to>
      <xdr:col>36</xdr:col>
      <xdr:colOff>165100</xdr:colOff>
      <xdr:row>36</xdr:row>
      <xdr:rowOff>76875</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1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93402</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59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34581</xdr:rowOff>
    </xdr:from>
    <xdr:to>
      <xdr:col>55</xdr:col>
      <xdr:colOff>0</xdr:colOff>
      <xdr:row>57</xdr:row>
      <xdr:rowOff>91024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807231"/>
          <a:ext cx="8382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91024</xdr:rowOff>
    </xdr:from>
    <xdr:to>
      <xdr:col>50</xdr:col>
      <xdr:colOff>114300</xdr:colOff>
      <xdr:row>57</xdr:row>
      <xdr:rowOff>135044</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863674"/>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135044</xdr:rowOff>
    </xdr:from>
    <xdr:to>
      <xdr:col>45</xdr:col>
      <xdr:colOff>177800</xdr:colOff>
      <xdr:row>57</xdr:row>
      <xdr:rowOff>157335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7861300" y="9907694"/>
          <a:ext cx="889000" cy="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157335</xdr:rowOff>
    </xdr:from>
    <xdr:to>
      <xdr:col>41</xdr:col>
      <xdr:colOff>50800</xdr:colOff>
      <xdr:row>58</xdr:row>
      <xdr:rowOff>10498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929985"/>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155231</xdr:rowOff>
    </xdr:from>
    <xdr:to>
      <xdr:col>55</xdr:col>
      <xdr:colOff>50800</xdr:colOff>
      <xdr:row>57</xdr:row>
      <xdr:rowOff>85381</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6658</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60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40224</xdr:rowOff>
    </xdr:from>
    <xdr:to>
      <xdr:col>50</xdr:col>
      <xdr:colOff>165100</xdr:colOff>
      <xdr:row>57</xdr:row>
      <xdr:rowOff>141824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8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158351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95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84244</xdr:rowOff>
    </xdr:from>
    <xdr:to>
      <xdr:col>46</xdr:col>
      <xdr:colOff>38100</xdr:colOff>
      <xdr:row>58</xdr:row>
      <xdr:rowOff>14394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8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30921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9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106535</xdr:rowOff>
    </xdr:from>
    <xdr:to>
      <xdr:col>41</xdr:col>
      <xdr:colOff>101600</xdr:colOff>
      <xdr:row>58</xdr:row>
      <xdr:rowOff>36685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53212</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96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77825</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96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139080</xdr:rowOff>
    </xdr:from>
    <xdr:to>
      <xdr:col>55</xdr:col>
      <xdr:colOff>0</xdr:colOff>
      <xdr:row>78</xdr:row>
      <xdr:rowOff>139088</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51218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138571</xdr:rowOff>
    </xdr:from>
    <xdr:to>
      <xdr:col>50</xdr:col>
      <xdr:colOff>114300</xdr:colOff>
      <xdr:row>78</xdr:row>
      <xdr:rowOff>139088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8750300" y="13511671"/>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126603</xdr:rowOff>
    </xdr:from>
    <xdr:to>
      <xdr:col>45</xdr:col>
      <xdr:colOff>177800</xdr:colOff>
      <xdr:row>78</xdr:row>
      <xdr:rowOff>138571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499703"/>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75335</xdr:rowOff>
    </xdr:from>
    <xdr:to>
      <xdr:col>41</xdr:col>
      <xdr:colOff>50800</xdr:colOff>
      <xdr:row>78</xdr:row>
      <xdr:rowOff>126603</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3448435"/>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88280</xdr:rowOff>
    </xdr:from>
    <xdr:to>
      <xdr:col>55</xdr:col>
      <xdr:colOff>50800</xdr:colOff>
      <xdr:row>79</xdr:row>
      <xdr:rowOff>18430</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4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88288</xdr:rowOff>
    </xdr:from>
    <xdr:to>
      <xdr:col>50</xdr:col>
      <xdr:colOff>165100</xdr:colOff>
      <xdr:row>79</xdr:row>
      <xdr:rowOff>18438</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9565</xdr:rowOff>
    </xdr:from>
    <xdr:ext cx="378565"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50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87771</xdr:rowOff>
    </xdr:from>
    <xdr:to>
      <xdr:col>46</xdr:col>
      <xdr:colOff>38100</xdr:colOff>
      <xdr:row>79</xdr:row>
      <xdr:rowOff>17921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9048</xdr:rowOff>
    </xdr:from>
    <xdr:ext cx="378565"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61017" y="1355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75803</xdr:rowOff>
    </xdr:from>
    <xdr:to>
      <xdr:col>41</xdr:col>
      <xdr:colOff>101600</xdr:colOff>
      <xdr:row>79</xdr:row>
      <xdr:rowOff>5953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4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168530</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626428" y="1354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24535</xdr:rowOff>
    </xdr:from>
    <xdr:to>
      <xdr:col>36</xdr:col>
      <xdr:colOff>165100</xdr:colOff>
      <xdr:row>78</xdr:row>
      <xdr:rowOff>126135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3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142662</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1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xmlns=""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xmlns=""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53449</xdr:rowOff>
    </xdr:from>
    <xdr:to>
      <xdr:col>55</xdr:col>
      <xdr:colOff>0</xdr:colOff>
      <xdr:row>95</xdr:row>
      <xdr:rowOff>96007</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9639300" y="16169749"/>
          <a:ext cx="8382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xmlns=""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96007</xdr:rowOff>
    </xdr:from>
    <xdr:to>
      <xdr:col>50</xdr:col>
      <xdr:colOff>114300</xdr:colOff>
      <xdr:row>96</xdr:row>
      <xdr:rowOff>43841</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8750300" y="16383757"/>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43841</xdr:rowOff>
    </xdr:from>
    <xdr:to>
      <xdr:col>45</xdr:col>
      <xdr:colOff>177800</xdr:colOff>
      <xdr:row>97</xdr:row>
      <xdr:rowOff>37706</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7861300" y="16503041"/>
          <a:ext cx="889000" cy="1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37706</xdr:rowOff>
    </xdr:from>
    <xdr:to>
      <xdr:col>41</xdr:col>
      <xdr:colOff>50800</xdr:colOff>
      <xdr:row>98</xdr:row>
      <xdr:rowOff>87540</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6972300" y="1666835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2649</xdr:rowOff>
    </xdr:from>
    <xdr:to>
      <xdr:col>55</xdr:col>
      <xdr:colOff>50800</xdr:colOff>
      <xdr:row>94</xdr:row>
      <xdr:rowOff>104249</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1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25526</xdr:rowOff>
    </xdr:from>
    <xdr:ext cx="599010"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59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45207</xdr:rowOff>
    </xdr:from>
    <xdr:to>
      <xdr:col>50</xdr:col>
      <xdr:colOff>165100</xdr:colOff>
      <xdr:row>95</xdr:row>
      <xdr:rowOff>146807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3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163334</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1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164491</xdr:rowOff>
    </xdr:from>
    <xdr:to>
      <xdr:col>46</xdr:col>
      <xdr:colOff>38100</xdr:colOff>
      <xdr:row>96</xdr:row>
      <xdr:rowOff>94641</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111168</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2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158356</xdr:rowOff>
    </xdr:from>
    <xdr:to>
      <xdr:col>41</xdr:col>
      <xdr:colOff>101600</xdr:colOff>
      <xdr:row>97</xdr:row>
      <xdr:rowOff>88506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6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105033</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3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36740</xdr:rowOff>
    </xdr:from>
    <xdr:to>
      <xdr:col>36</xdr:col>
      <xdr:colOff>165100</xdr:colOff>
      <xdr:row>98</xdr:row>
      <xdr:rowOff>138340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6921500" y="16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129467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9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xmlns=""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xmlns=""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xmlns=""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xmlns=""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xmlns=""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xmlns=""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xmlns=""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xmlns=""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xmlns=""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23064</xdr:rowOff>
    </xdr:from>
    <xdr:to>
      <xdr:col>85</xdr:col>
      <xdr:colOff>127000</xdr:colOff>
      <xdr:row>78</xdr:row>
      <xdr:rowOff>24473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39616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2884</xdr:rowOff>
    </xdr:from>
    <xdr:to>
      <xdr:col>81</xdr:col>
      <xdr:colOff>50800</xdr:colOff>
      <xdr:row>78</xdr:row>
      <xdr:rowOff>24473</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375984"/>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2884</xdr:rowOff>
    </xdr:from>
    <xdr:to>
      <xdr:col>76</xdr:col>
      <xdr:colOff>114300</xdr:colOff>
      <xdr:row>78</xdr:row>
      <xdr:rowOff>9461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375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9461</xdr:rowOff>
    </xdr:from>
    <xdr:to>
      <xdr:col>71</xdr:col>
      <xdr:colOff>177800</xdr:colOff>
      <xdr:row>78</xdr:row>
      <xdr:rowOff>21589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382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143714</xdr:rowOff>
    </xdr:from>
    <xdr:to>
      <xdr:col>85</xdr:col>
      <xdr:colOff>177800</xdr:colOff>
      <xdr:row>78</xdr:row>
      <xdr:rowOff>73864</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3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58641</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2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145123</xdr:rowOff>
    </xdr:from>
    <xdr:to>
      <xdr:col>81</xdr:col>
      <xdr:colOff>101600</xdr:colOff>
      <xdr:row>78</xdr:row>
      <xdr:rowOff>75273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66400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4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123534</xdr:rowOff>
    </xdr:from>
    <xdr:to>
      <xdr:col>76</xdr:col>
      <xdr:colOff>165100</xdr:colOff>
      <xdr:row>78</xdr:row>
      <xdr:rowOff>53684</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44811</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4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130111</xdr:rowOff>
    </xdr:from>
    <xdr:to>
      <xdr:col>72</xdr:col>
      <xdr:colOff>38100</xdr:colOff>
      <xdr:row>78</xdr:row>
      <xdr:rowOff>60261</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3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51388</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4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142239</xdr:rowOff>
    </xdr:from>
    <xdr:to>
      <xdr:col>67</xdr:col>
      <xdr:colOff>101600</xdr:colOff>
      <xdr:row>78</xdr:row>
      <xdr:rowOff>72389</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63516</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4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xdr:rowOff>
    </xdr:from>
    <xdr:to>
      <xdr:col>85</xdr:col>
      <xdr:colOff>127000</xdr:colOff>
      <xdr:row>98</xdr:row>
      <xdr:rowOff>9170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803179"/>
          <a:ext cx="8382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160110</xdr:rowOff>
    </xdr:from>
    <xdr:to>
      <xdr:col>81</xdr:col>
      <xdr:colOff>50800</xdr:colOff>
      <xdr:row>98</xdr:row>
      <xdr:rowOff>9170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79076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160110</xdr:rowOff>
    </xdr:from>
    <xdr:to>
      <xdr:col>76</xdr:col>
      <xdr:colOff>114300</xdr:colOff>
      <xdr:row>98</xdr:row>
      <xdr:rowOff>129629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3703300" y="1679076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115315</xdr:rowOff>
    </xdr:from>
    <xdr:to>
      <xdr:col>71</xdr:col>
      <xdr:colOff>177800</xdr:colOff>
      <xdr:row>98</xdr:row>
      <xdr:rowOff>129629</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2814300" y="16917415"/>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121729</xdr:rowOff>
    </xdr:from>
    <xdr:to>
      <xdr:col>85</xdr:col>
      <xdr:colOff>177800</xdr:colOff>
      <xdr:row>98</xdr:row>
      <xdr:rowOff>51879</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144606</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6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129820</xdr:rowOff>
    </xdr:from>
    <xdr:to>
      <xdr:col>81</xdr:col>
      <xdr:colOff>101600</xdr:colOff>
      <xdr:row>98</xdr:row>
      <xdr:rowOff>59970</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51097</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8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109310</xdr:rowOff>
    </xdr:from>
    <xdr:to>
      <xdr:col>76</xdr:col>
      <xdr:colOff>165100</xdr:colOff>
      <xdr:row>98</xdr:row>
      <xdr:rowOff>39460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55987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5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78829</xdr:rowOff>
    </xdr:from>
    <xdr:to>
      <xdr:col>72</xdr:col>
      <xdr:colOff>38100</xdr:colOff>
      <xdr:row>99</xdr:row>
      <xdr:rowOff>8979</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106</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68428" y="169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64515</xdr:rowOff>
    </xdr:from>
    <xdr:to>
      <xdr:col>67</xdr:col>
      <xdr:colOff>101600</xdr:colOff>
      <xdr:row>98</xdr:row>
      <xdr:rowOff>166115</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157242</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79428"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xmlns=""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xmlns=""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xmlns=""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xmlns=""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xmlns=""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xmlns=""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xmlns=""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xmlns=""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xmlns=""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xmlns=""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xmlns=""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xmlns=""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138077</xdr:rowOff>
    </xdr:from>
    <xdr:to>
      <xdr:col>116</xdr:col>
      <xdr:colOff>63500</xdr:colOff>
      <xdr:row>75</xdr:row>
      <xdr:rowOff>58410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1323300" y="12825377"/>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xmlns=""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58410</xdr:rowOff>
    </xdr:from>
    <xdr:to>
      <xdr:col>111</xdr:col>
      <xdr:colOff>177800</xdr:colOff>
      <xdr:row>75</xdr:row>
      <xdr:rowOff>126144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0434300" y="12917160"/>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126144</xdr:rowOff>
    </xdr:from>
    <xdr:to>
      <xdr:col>107</xdr:col>
      <xdr:colOff>50800</xdr:colOff>
      <xdr:row>75</xdr:row>
      <xdr:rowOff>153622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19545300" y="1298489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6998</xdr:rowOff>
    </xdr:from>
    <xdr:to>
      <xdr:col>102</xdr:col>
      <xdr:colOff>114300</xdr:colOff>
      <xdr:row>75</xdr:row>
      <xdr:rowOff>153622</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8656300" y="12865748"/>
          <a:ext cx="8890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87277</xdr:rowOff>
    </xdr:from>
    <xdr:to>
      <xdr:col>116</xdr:col>
      <xdr:colOff>114300</xdr:colOff>
      <xdr:row>75</xdr:row>
      <xdr:rowOff>17427</xdr:rowOff>
    </xdr:to>
    <xdr:sp macro="" textlink="">
      <xdr:nvSpPr>
        <xdr:cNvPr id="861" name="楕円 860">
          <a:extLst>
            <a:ext uri="{FF2B5EF4-FFF2-40B4-BE49-F238E27FC236}">
              <a16:creationId xmlns:a16="http://schemas.microsoft.com/office/drawing/2014/main" xmlns="" id="{00000000-0008-0000-0600-00005D030000}"/>
            </a:ext>
          </a:extLst>
        </xdr:cNvPr>
        <xdr:cNvSpPr/>
      </xdr:nvSpPr>
      <xdr:spPr>
        <a:xfrm>
          <a:off x="22110700" y="127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110154</xdr:rowOff>
    </xdr:from>
    <xdr:ext cx="534377" cy="259045"/>
    <xdr:sp macro="" textlink="">
      <xdr:nvSpPr>
        <xdr:cNvPr id="862" name="繰出金該当値テキスト">
          <a:extLst>
            <a:ext uri="{FF2B5EF4-FFF2-40B4-BE49-F238E27FC236}">
              <a16:creationId xmlns:a16="http://schemas.microsoft.com/office/drawing/2014/main" xmlns="" id="{00000000-0008-0000-0600-00005E030000}"/>
            </a:ext>
          </a:extLst>
        </xdr:cNvPr>
        <xdr:cNvSpPr txBox="1"/>
      </xdr:nvSpPr>
      <xdr:spPr>
        <a:xfrm>
          <a:off x="22212300" y="126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7610</xdr:rowOff>
    </xdr:from>
    <xdr:to>
      <xdr:col>112</xdr:col>
      <xdr:colOff>38100</xdr:colOff>
      <xdr:row>75</xdr:row>
      <xdr:rowOff>109210</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1272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125737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056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75344</xdr:rowOff>
    </xdr:from>
    <xdr:to>
      <xdr:col>107</xdr:col>
      <xdr:colOff>101600</xdr:colOff>
      <xdr:row>76</xdr:row>
      <xdr:rowOff>5494</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0383500" y="12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22021</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67111" y="12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102822</xdr:rowOff>
    </xdr:from>
    <xdr:to>
      <xdr:col>102</xdr:col>
      <xdr:colOff>165100</xdr:colOff>
      <xdr:row>76</xdr:row>
      <xdr:rowOff>32972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19494500" y="12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24099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9278111" y="130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127648</xdr:rowOff>
    </xdr:from>
    <xdr:to>
      <xdr:col>98</xdr:col>
      <xdr:colOff>38100</xdr:colOff>
      <xdr:row>75</xdr:row>
      <xdr:rowOff>57798</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8605500" y="128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74325</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389111" y="125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xmlns=""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xmlns=""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xmlns=""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xmlns=""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xmlns=""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xmlns=""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新庁舎建設に伴う移転業務や備品購入の増加によるものです。また、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福生都市計画事業瑞穂町箱根ケ崎駅西土地区画整理事業を実施していることが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一つの要因となっており、区画整理の完了を予定している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年度までは高い水準が続くと考えられます。　また、扶助費についても主な構成要素の一つとなっています。平成２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％増となっていますが、主に社会福祉費及び児童福祉費に係る扶助費が増加傾向にあり、類似団体平均を上回っている要因の一つにもなっています。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組合施行により実施している、殿ヶ谷地区土地区画整理事業への助成金の支出についても、普通建設事業費を増加させている要因の一つとなっており、区画整理完了までは高い水準が続くと考えられます。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さらに、令和２年度まで新庁舎建設事業を行っており、例年より高い水準となっています。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121739</xdr:rowOff>
    </xdr:from>
    <xdr:to>
      <xdr:col>24</xdr:col>
      <xdr:colOff>63500</xdr:colOff>
      <xdr:row>33</xdr:row>
      <xdr:rowOff>134801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77958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134148</xdr:rowOff>
    </xdr:from>
    <xdr:to>
      <xdr:col>19</xdr:col>
      <xdr:colOff>177800</xdr:colOff>
      <xdr:row>33</xdr:row>
      <xdr:rowOff>134801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7919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134148</xdr:rowOff>
    </xdr:from>
    <xdr:to>
      <xdr:col>15</xdr:col>
      <xdr:colOff>50800</xdr:colOff>
      <xdr:row>33</xdr:row>
      <xdr:rowOff>154069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79199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23440</xdr:rowOff>
    </xdr:from>
    <xdr:to>
      <xdr:col>10</xdr:col>
      <xdr:colOff>114300</xdr:colOff>
      <xdr:row>33</xdr:row>
      <xdr:rowOff>154069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68129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70939</xdr:rowOff>
    </xdr:from>
    <xdr:to>
      <xdr:col>24</xdr:col>
      <xdr:colOff>114300</xdr:colOff>
      <xdr:row>34</xdr:row>
      <xdr:rowOff>1089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93816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84001</xdr:rowOff>
    </xdr:from>
    <xdr:to>
      <xdr:col>20</xdr:col>
      <xdr:colOff>38100</xdr:colOff>
      <xdr:row>34</xdr:row>
      <xdr:rowOff>14151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30678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83348</xdr:rowOff>
    </xdr:from>
    <xdr:to>
      <xdr:col>15</xdr:col>
      <xdr:colOff>101600</xdr:colOff>
      <xdr:row>34</xdr:row>
      <xdr:rowOff>13498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30025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5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103269</xdr:rowOff>
    </xdr:from>
    <xdr:to>
      <xdr:col>10</xdr:col>
      <xdr:colOff>165100</xdr:colOff>
      <xdr:row>34</xdr:row>
      <xdr:rowOff>33419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49946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144090</xdr:rowOff>
    </xdr:from>
    <xdr:to>
      <xdr:col>6</xdr:col>
      <xdr:colOff>38100</xdr:colOff>
      <xdr:row>33</xdr:row>
      <xdr:rowOff>74240</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6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90767</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4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46475</xdr:rowOff>
    </xdr:from>
    <xdr:to>
      <xdr:col>24</xdr:col>
      <xdr:colOff>63500</xdr:colOff>
      <xdr:row>55</xdr:row>
      <xdr:rowOff>164095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3797300" y="8961875"/>
          <a:ext cx="838200" cy="6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164095</xdr:rowOff>
    </xdr:from>
    <xdr:to>
      <xdr:col>19</xdr:col>
      <xdr:colOff>177800</xdr:colOff>
      <xdr:row>56</xdr:row>
      <xdr:rowOff>164683</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9593845"/>
          <a:ext cx="889000" cy="17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164683</xdr:rowOff>
    </xdr:from>
    <xdr:to>
      <xdr:col>15</xdr:col>
      <xdr:colOff>50800</xdr:colOff>
      <xdr:row>57</xdr:row>
      <xdr:rowOff>161961</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765883"/>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161961</xdr:rowOff>
    </xdr:from>
    <xdr:to>
      <xdr:col>10</xdr:col>
      <xdr:colOff>114300</xdr:colOff>
      <xdr:row>58</xdr:row>
      <xdr:rowOff>36264</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flipV="1">
          <a:off x="1130300" y="9934611"/>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xmlns=""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167125</xdr:rowOff>
    </xdr:from>
    <xdr:to>
      <xdr:col>24</xdr:col>
      <xdr:colOff>114300</xdr:colOff>
      <xdr:row>52</xdr:row>
      <xdr:rowOff>97275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4584700" y="89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18552</xdr:rowOff>
    </xdr:from>
    <xdr:ext cx="599010"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87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113295</xdr:rowOff>
    </xdr:from>
    <xdr:to>
      <xdr:col>20</xdr:col>
      <xdr:colOff>38100</xdr:colOff>
      <xdr:row>56</xdr:row>
      <xdr:rowOff>43445</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3746500" y="95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59972</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3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113883</xdr:rowOff>
    </xdr:from>
    <xdr:to>
      <xdr:col>15</xdr:col>
      <xdr:colOff>101600</xdr:colOff>
      <xdr:row>57</xdr:row>
      <xdr:rowOff>44033</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2857500" y="9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60560</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94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111161</xdr:rowOff>
    </xdr:from>
    <xdr:to>
      <xdr:col>10</xdr:col>
      <xdr:colOff>165100</xdr:colOff>
      <xdr:row>58</xdr:row>
      <xdr:rowOff>41311</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968500" y="9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57838</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9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156914</xdr:rowOff>
    </xdr:from>
    <xdr:to>
      <xdr:col>6</xdr:col>
      <xdr:colOff>38100</xdr:colOff>
      <xdr:row>58</xdr:row>
      <xdr:rowOff>87064</xdr:rowOff>
    </xdr:to>
    <xdr:sp macro="" textlink="">
      <xdr:nvSpPr>
        <xdr:cNvPr id="150" name="楕円 149">
          <a:extLst>
            <a:ext uri="{FF2B5EF4-FFF2-40B4-BE49-F238E27FC236}">
              <a16:creationId xmlns:a16="http://schemas.microsoft.com/office/drawing/2014/main" xmlns="" id="{00000000-0008-0000-0700-000096000000}"/>
            </a:ext>
          </a:extLst>
        </xdr:cNvPr>
        <xdr:cNvSpPr/>
      </xdr:nvSpPr>
      <xdr:spPr>
        <a:xfrm>
          <a:off x="1079500" y="99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78191</xdr:rowOff>
    </xdr:from>
    <xdr:ext cx="534377"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63111" y="100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18529</xdr:rowOff>
    </xdr:from>
    <xdr:to>
      <xdr:col>24</xdr:col>
      <xdr:colOff>63500</xdr:colOff>
      <xdr:row>74</xdr:row>
      <xdr:rowOff>123241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2705829"/>
          <a:ext cx="8382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123241</xdr:rowOff>
    </xdr:from>
    <xdr:to>
      <xdr:col>19</xdr:col>
      <xdr:colOff>177800</xdr:colOff>
      <xdr:row>75</xdr:row>
      <xdr:rowOff>24702</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2810541"/>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24702</xdr:rowOff>
    </xdr:from>
    <xdr:to>
      <xdr:col>15</xdr:col>
      <xdr:colOff>50800</xdr:colOff>
      <xdr:row>75</xdr:row>
      <xdr:rowOff>35763</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2883452"/>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35763</xdr:rowOff>
    </xdr:from>
    <xdr:to>
      <xdr:col>10</xdr:col>
      <xdr:colOff>114300</xdr:colOff>
      <xdr:row>75</xdr:row>
      <xdr:rowOff>60592</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2894513"/>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139179</xdr:rowOff>
    </xdr:from>
    <xdr:to>
      <xdr:col>24</xdr:col>
      <xdr:colOff>114300</xdr:colOff>
      <xdr:row>74</xdr:row>
      <xdr:rowOff>69329</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4584700" y="12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162056</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25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72441</xdr:rowOff>
    </xdr:from>
    <xdr:to>
      <xdr:col>20</xdr:col>
      <xdr:colOff>38100</xdr:colOff>
      <xdr:row>75</xdr:row>
      <xdr:rowOff>2591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37465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19118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5" y="125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145352</xdr:rowOff>
    </xdr:from>
    <xdr:to>
      <xdr:col>15</xdr:col>
      <xdr:colOff>101600</xdr:colOff>
      <xdr:row>75</xdr:row>
      <xdr:rowOff>75502</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2857500" y="128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92029</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5" y="1260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156413</xdr:rowOff>
    </xdr:from>
    <xdr:to>
      <xdr:col>10</xdr:col>
      <xdr:colOff>165100</xdr:colOff>
      <xdr:row>75</xdr:row>
      <xdr:rowOff>86563</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968500" y="12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103090</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19795" y="126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9792</xdr:rowOff>
    </xdr:from>
    <xdr:to>
      <xdr:col>6</xdr:col>
      <xdr:colOff>38100</xdr:colOff>
      <xdr:row>75</xdr:row>
      <xdr:rowOff>111392</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079500" y="128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127919</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30795" y="126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20518</xdr:rowOff>
    </xdr:from>
    <xdr:to>
      <xdr:col>24</xdr:col>
      <xdr:colOff>63500</xdr:colOff>
      <xdr:row>97</xdr:row>
      <xdr:rowOff>35131</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3797300" y="16651168"/>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20518</xdr:rowOff>
    </xdr:from>
    <xdr:to>
      <xdr:col>19</xdr:col>
      <xdr:colOff>177800</xdr:colOff>
      <xdr:row>97</xdr:row>
      <xdr:rowOff>86224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651168"/>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82077</xdr:rowOff>
    </xdr:from>
    <xdr:to>
      <xdr:col>15</xdr:col>
      <xdr:colOff>50800</xdr:colOff>
      <xdr:row>97</xdr:row>
      <xdr:rowOff>86224</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71272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71055</xdr:rowOff>
    </xdr:from>
    <xdr:to>
      <xdr:col>10</xdr:col>
      <xdr:colOff>114300</xdr:colOff>
      <xdr:row>97</xdr:row>
      <xdr:rowOff>82077</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701705"/>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155781</xdr:rowOff>
    </xdr:from>
    <xdr:to>
      <xdr:col>24</xdr:col>
      <xdr:colOff>114300</xdr:colOff>
      <xdr:row>97</xdr:row>
      <xdr:rowOff>85931</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7208</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4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141168</xdr:rowOff>
    </xdr:from>
    <xdr:to>
      <xdr:col>20</xdr:col>
      <xdr:colOff>38100</xdr:colOff>
      <xdr:row>97</xdr:row>
      <xdr:rowOff>71318</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87845</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35424</xdr:rowOff>
    </xdr:from>
    <xdr:to>
      <xdr:col>15</xdr:col>
      <xdr:colOff>101600</xdr:colOff>
      <xdr:row>97</xdr:row>
      <xdr:rowOff>137024</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153551</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31277</xdr:rowOff>
    </xdr:from>
    <xdr:to>
      <xdr:col>10</xdr:col>
      <xdr:colOff>165100</xdr:colOff>
      <xdr:row>97</xdr:row>
      <xdr:rowOff>132877</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149404</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4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20255</xdr:rowOff>
    </xdr:from>
    <xdr:to>
      <xdr:col>6</xdr:col>
      <xdr:colOff>38100</xdr:colOff>
      <xdr:row>97</xdr:row>
      <xdr:rowOff>121855</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138382</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4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37157</xdr:rowOff>
    </xdr:from>
    <xdr:to>
      <xdr:col>55</xdr:col>
      <xdr:colOff>0</xdr:colOff>
      <xdr:row>32</xdr:row>
      <xdr:rowOff>5806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9639300" y="5352107"/>
          <a:ext cx="8382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5806</xdr:rowOff>
    </xdr:from>
    <xdr:to>
      <xdr:col>50</xdr:col>
      <xdr:colOff>114300</xdr:colOff>
      <xdr:row>32</xdr:row>
      <xdr:rowOff>10378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10378</xdr:rowOff>
    </xdr:from>
    <xdr:to>
      <xdr:col>45</xdr:col>
      <xdr:colOff>177800</xdr:colOff>
      <xdr:row>32</xdr:row>
      <xdr:rowOff>18216</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54967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18216</xdr:rowOff>
    </xdr:from>
    <xdr:to>
      <xdr:col>41</xdr:col>
      <xdr:colOff>50800</xdr:colOff>
      <xdr:row>32</xdr:row>
      <xdr:rowOff>40096</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flipV="1">
          <a:off x="6972300" y="550461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157807</xdr:rowOff>
    </xdr:from>
    <xdr:to>
      <xdr:col>55</xdr:col>
      <xdr:colOff>50800</xdr:colOff>
      <xdr:row>31</xdr:row>
      <xdr:rowOff>87957</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110834</xdr:rowOff>
    </xdr:from>
    <xdr:ext cx="469744"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52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126456</xdr:rowOff>
    </xdr:from>
    <xdr:to>
      <xdr:col>50</xdr:col>
      <xdr:colOff>165100</xdr:colOff>
      <xdr:row>32</xdr:row>
      <xdr:rowOff>56606</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73133</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04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131028</xdr:rowOff>
    </xdr:from>
    <xdr:to>
      <xdr:col>46</xdr:col>
      <xdr:colOff>38100</xdr:colOff>
      <xdr:row>32</xdr:row>
      <xdr:rowOff>61178</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77705</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15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138866</xdr:rowOff>
    </xdr:from>
    <xdr:to>
      <xdr:col>41</xdr:col>
      <xdr:colOff>101600</xdr:colOff>
      <xdr:row>32</xdr:row>
      <xdr:rowOff>69016</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5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85543</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26428" y="52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160746</xdr:rowOff>
    </xdr:from>
    <xdr:to>
      <xdr:col>36</xdr:col>
      <xdr:colOff>165100</xdr:colOff>
      <xdr:row>32</xdr:row>
      <xdr:rowOff>90896</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54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107423</xdr:rowOff>
    </xdr:from>
    <xdr:ext cx="469744"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37428" y="52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66140</xdr:rowOff>
    </xdr:from>
    <xdr:to>
      <xdr:col>55</xdr:col>
      <xdr:colOff>0</xdr:colOff>
      <xdr:row>59</xdr:row>
      <xdr:rowOff>71593</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10181690"/>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53142</xdr:rowOff>
    </xdr:from>
    <xdr:to>
      <xdr:col>50</xdr:col>
      <xdr:colOff>114300</xdr:colOff>
      <xdr:row>59</xdr:row>
      <xdr:rowOff>71593</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10168692"/>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53142</xdr:rowOff>
    </xdr:from>
    <xdr:to>
      <xdr:col>45</xdr:col>
      <xdr:colOff>177800</xdr:colOff>
      <xdr:row>59</xdr:row>
      <xdr:rowOff>61666</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7861300" y="1016869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61666</xdr:rowOff>
    </xdr:from>
    <xdr:to>
      <xdr:col>41</xdr:col>
      <xdr:colOff>50800</xdr:colOff>
      <xdr:row>59</xdr:row>
      <xdr:rowOff>75267</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1017721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15340</xdr:rowOff>
    </xdr:from>
    <xdr:to>
      <xdr:col>55</xdr:col>
      <xdr:colOff>50800</xdr:colOff>
      <xdr:row>59</xdr:row>
      <xdr:rowOff>116940</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101717</xdr:rowOff>
    </xdr:from>
    <xdr:ext cx="469744"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100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20793</xdr:rowOff>
    </xdr:from>
    <xdr:to>
      <xdr:col>50</xdr:col>
      <xdr:colOff>165100</xdr:colOff>
      <xdr:row>59</xdr:row>
      <xdr:rowOff>122393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113520</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404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2342</xdr:rowOff>
    </xdr:from>
    <xdr:to>
      <xdr:col>46</xdr:col>
      <xdr:colOff>38100</xdr:colOff>
      <xdr:row>59</xdr:row>
      <xdr:rowOff>103942</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10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95069</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515428" y="10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10866</xdr:rowOff>
    </xdr:from>
    <xdr:to>
      <xdr:col>41</xdr:col>
      <xdr:colOff>101600</xdr:colOff>
      <xdr:row>59</xdr:row>
      <xdr:rowOff>112466</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10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103593</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626428" y="10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24467</xdr:rowOff>
    </xdr:from>
    <xdr:to>
      <xdr:col>36</xdr:col>
      <xdr:colOff>165100</xdr:colOff>
      <xdr:row>59</xdr:row>
      <xdr:rowOff>126067</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10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117194</xdr:rowOff>
    </xdr:from>
    <xdr:ext cx="469744"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37428" y="102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xmlns=""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xmlns=""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xmlns=""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68280</xdr:rowOff>
    </xdr:from>
    <xdr:to>
      <xdr:col>55</xdr:col>
      <xdr:colOff>0</xdr:colOff>
      <xdr:row>79</xdr:row>
      <xdr:rowOff>70586</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9639300" y="13612830"/>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xmlns=""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70586</xdr:rowOff>
    </xdr:from>
    <xdr:to>
      <xdr:col>50</xdr:col>
      <xdr:colOff>114300</xdr:colOff>
      <xdr:row>79</xdr:row>
      <xdr:rowOff>71796</xdr:rowOff>
    </xdr:to>
    <xdr:cxnSp macro="">
      <xdr:nvCxnSpPr>
        <xdr:cNvPr id="421" name="直線コネクタ 420">
          <a:extLst>
            <a:ext uri="{FF2B5EF4-FFF2-40B4-BE49-F238E27FC236}">
              <a16:creationId xmlns:a16="http://schemas.microsoft.com/office/drawing/2014/main" xmlns="" id="{00000000-0008-0000-0700-0000A5010000}"/>
            </a:ext>
          </a:extLst>
        </xdr:cNvPr>
        <xdr:cNvCxnSpPr/>
      </xdr:nvCxnSpPr>
      <xdr:spPr>
        <a:xfrm flipV="1">
          <a:off x="8750300" y="1361513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xmlns=""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71796</xdr:rowOff>
    </xdr:from>
    <xdr:to>
      <xdr:col>45</xdr:col>
      <xdr:colOff>177800</xdr:colOff>
      <xdr:row>79</xdr:row>
      <xdr:rowOff>72013</xdr:rowOff>
    </xdr:to>
    <xdr:cxnSp macro="">
      <xdr:nvCxnSpPr>
        <xdr:cNvPr id="424" name="直線コネクタ 423">
          <a:extLst>
            <a:ext uri="{FF2B5EF4-FFF2-40B4-BE49-F238E27FC236}">
              <a16:creationId xmlns:a16="http://schemas.microsoft.com/office/drawing/2014/main" xmlns="" id="{00000000-0008-0000-0700-0000A8010000}"/>
            </a:ext>
          </a:extLst>
        </xdr:cNvPr>
        <xdr:cNvCxnSpPr/>
      </xdr:nvCxnSpPr>
      <xdr:spPr>
        <a:xfrm flipV="1">
          <a:off x="7861300" y="1361634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63695</xdr:rowOff>
    </xdr:from>
    <xdr:to>
      <xdr:col>41</xdr:col>
      <xdr:colOff>50800</xdr:colOff>
      <xdr:row>79</xdr:row>
      <xdr:rowOff>72013</xdr:rowOff>
    </xdr:to>
    <xdr:cxnSp macro="">
      <xdr:nvCxnSpPr>
        <xdr:cNvPr id="427" name="直線コネクタ 426">
          <a:extLst>
            <a:ext uri="{FF2B5EF4-FFF2-40B4-BE49-F238E27FC236}">
              <a16:creationId xmlns:a16="http://schemas.microsoft.com/office/drawing/2014/main" xmlns="" id="{00000000-0008-0000-0700-0000AB010000}"/>
            </a:ext>
          </a:extLst>
        </xdr:cNvPr>
        <xdr:cNvCxnSpPr/>
      </xdr:nvCxnSpPr>
      <xdr:spPr>
        <a:xfrm>
          <a:off x="6972300" y="13608245"/>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xmlns=""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17480</xdr:rowOff>
    </xdr:from>
    <xdr:to>
      <xdr:col>55</xdr:col>
      <xdr:colOff>50800</xdr:colOff>
      <xdr:row>79</xdr:row>
      <xdr:rowOff>119080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10426700" y="13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xmlns=""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19786</xdr:rowOff>
    </xdr:from>
    <xdr:to>
      <xdr:col>50</xdr:col>
      <xdr:colOff>165100</xdr:colOff>
      <xdr:row>79</xdr:row>
      <xdr:rowOff>121386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9588500" y="135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112513</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9404428" y="136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20996</xdr:rowOff>
    </xdr:from>
    <xdr:to>
      <xdr:col>46</xdr:col>
      <xdr:colOff>38100</xdr:colOff>
      <xdr:row>79</xdr:row>
      <xdr:rowOff>122596</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8699500" y="135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113723</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8515428" y="1365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21213</xdr:rowOff>
    </xdr:from>
    <xdr:to>
      <xdr:col>41</xdr:col>
      <xdr:colOff>101600</xdr:colOff>
      <xdr:row>79</xdr:row>
      <xdr:rowOff>122813</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7810500" y="13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113940</xdr:rowOff>
    </xdr:from>
    <xdr:ext cx="469744"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7626428" y="1365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12895</xdr:rowOff>
    </xdr:from>
    <xdr:to>
      <xdr:col>36</xdr:col>
      <xdr:colOff>165100</xdr:colOff>
      <xdr:row>79</xdr:row>
      <xdr:rowOff>114495</xdr:rowOff>
    </xdr:to>
    <xdr:sp macro="" textlink="">
      <xdr:nvSpPr>
        <xdr:cNvPr id="445" name="楕円 444">
          <a:extLst>
            <a:ext uri="{FF2B5EF4-FFF2-40B4-BE49-F238E27FC236}">
              <a16:creationId xmlns:a16="http://schemas.microsoft.com/office/drawing/2014/main" xmlns="" id="{00000000-0008-0000-0700-0000BD010000}"/>
            </a:ext>
          </a:extLst>
        </xdr:cNvPr>
        <xdr:cNvSpPr/>
      </xdr:nvSpPr>
      <xdr:spPr>
        <a:xfrm>
          <a:off x="6921500" y="135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105622</xdr:rowOff>
    </xdr:from>
    <xdr:ext cx="469744"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737428" y="136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xmlns=""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122403</xdr:rowOff>
    </xdr:from>
    <xdr:to>
      <xdr:col>55</xdr:col>
      <xdr:colOff>0</xdr:colOff>
      <xdr:row>97</xdr:row>
      <xdr:rowOff>129682</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753053"/>
          <a:ext cx="8382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122403</xdr:rowOff>
    </xdr:from>
    <xdr:to>
      <xdr:col>50</xdr:col>
      <xdr:colOff>114300</xdr:colOff>
      <xdr:row>97</xdr:row>
      <xdr:rowOff>129226</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753053"/>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129226</xdr:rowOff>
    </xdr:from>
    <xdr:to>
      <xdr:col>45</xdr:col>
      <xdr:colOff>177800</xdr:colOff>
      <xdr:row>97</xdr:row>
      <xdr:rowOff>142864</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7861300" y="16759876"/>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142864</xdr:rowOff>
    </xdr:from>
    <xdr:to>
      <xdr:col>41</xdr:col>
      <xdr:colOff>50800</xdr:colOff>
      <xdr:row>98</xdr:row>
      <xdr:rowOff>5569</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773514"/>
          <a:ext cx="889000" cy="3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78882</xdr:rowOff>
    </xdr:from>
    <xdr:to>
      <xdr:col>55</xdr:col>
      <xdr:colOff>50800</xdr:colOff>
      <xdr:row>98</xdr:row>
      <xdr:rowOff>9032</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7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101759</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5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71603</xdr:rowOff>
    </xdr:from>
    <xdr:to>
      <xdr:col>50</xdr:col>
      <xdr:colOff>165100</xdr:colOff>
      <xdr:row>98</xdr:row>
      <xdr:rowOff>1753</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7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18280</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4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78426</xdr:rowOff>
    </xdr:from>
    <xdr:to>
      <xdr:col>46</xdr:col>
      <xdr:colOff>38100</xdr:colOff>
      <xdr:row>98</xdr:row>
      <xdr:rowOff>8576</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7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25103</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92064</xdr:rowOff>
    </xdr:from>
    <xdr:to>
      <xdr:col>41</xdr:col>
      <xdr:colOff>101600</xdr:colOff>
      <xdr:row>98</xdr:row>
      <xdr:rowOff>22214</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7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38741</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4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126219</xdr:rowOff>
    </xdr:from>
    <xdr:to>
      <xdr:col>36</xdr:col>
      <xdr:colOff>165100</xdr:colOff>
      <xdr:row>98</xdr:row>
      <xdr:rowOff>56369</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72896</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5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xmlns=""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xmlns=""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xmlns=""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167361</xdr:rowOff>
    </xdr:from>
    <xdr:to>
      <xdr:col>85</xdr:col>
      <xdr:colOff>127000</xdr:colOff>
      <xdr:row>37</xdr:row>
      <xdr:rowOff>71920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5481300" y="6339561"/>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xmlns=""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71920</xdr:rowOff>
    </xdr:from>
    <xdr:to>
      <xdr:col>81</xdr:col>
      <xdr:colOff>50800</xdr:colOff>
      <xdr:row>37</xdr:row>
      <xdr:rowOff>111087</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4592300" y="6415570"/>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12865</xdr:rowOff>
    </xdr:from>
    <xdr:to>
      <xdr:col>76</xdr:col>
      <xdr:colOff>114300</xdr:colOff>
      <xdr:row>37</xdr:row>
      <xdr:rowOff>111087</xdr:rowOff>
    </xdr:to>
    <xdr:cxnSp macro="">
      <xdr:nvCxnSpPr>
        <xdr:cNvPr id="537" name="直線コネクタ 536">
          <a:extLst>
            <a:ext uri="{FF2B5EF4-FFF2-40B4-BE49-F238E27FC236}">
              <a16:creationId xmlns:a16="http://schemas.microsoft.com/office/drawing/2014/main" xmlns="" id="{00000000-0008-0000-0700-000019020000}"/>
            </a:ext>
          </a:extLst>
        </xdr:cNvPr>
        <xdr:cNvCxnSpPr/>
      </xdr:nvCxnSpPr>
      <xdr:spPr>
        <a:xfrm>
          <a:off x="13703300" y="6356515"/>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100800</xdr:rowOff>
    </xdr:from>
    <xdr:to>
      <xdr:col>71</xdr:col>
      <xdr:colOff>177800</xdr:colOff>
      <xdr:row>37</xdr:row>
      <xdr:rowOff>12865</xdr:rowOff>
    </xdr:to>
    <xdr:cxnSp macro="">
      <xdr:nvCxnSpPr>
        <xdr:cNvPr id="540" name="直線コネクタ 539">
          <a:extLst>
            <a:ext uri="{FF2B5EF4-FFF2-40B4-BE49-F238E27FC236}">
              <a16:creationId xmlns:a16="http://schemas.microsoft.com/office/drawing/2014/main" xmlns="" id="{00000000-0008-0000-0700-00001C020000}"/>
            </a:ext>
          </a:extLst>
        </xdr:cNvPr>
        <xdr:cNvCxnSpPr/>
      </xdr:nvCxnSpPr>
      <xdr:spPr>
        <a:xfrm>
          <a:off x="12814300" y="6273000"/>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xmlns=""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116561</xdr:rowOff>
    </xdr:from>
    <xdr:to>
      <xdr:col>85</xdr:col>
      <xdr:colOff>177800</xdr:colOff>
      <xdr:row>37</xdr:row>
      <xdr:rowOff>46711</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62687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139438</xdr:rowOff>
    </xdr:from>
    <xdr:ext cx="534377" cy="259045"/>
    <xdr:sp macro="" textlink="">
      <xdr:nvSpPr>
        <xdr:cNvPr id="551" name="消防費該当値テキスト">
          <a:extLst>
            <a:ext uri="{FF2B5EF4-FFF2-40B4-BE49-F238E27FC236}">
              <a16:creationId xmlns:a16="http://schemas.microsoft.com/office/drawing/2014/main" xmlns="" id="{00000000-0008-0000-0700-000027020000}"/>
            </a:ext>
          </a:extLst>
        </xdr:cNvPr>
        <xdr:cNvSpPr txBox="1"/>
      </xdr:nvSpPr>
      <xdr:spPr>
        <a:xfrm>
          <a:off x="16370300"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21120</xdr:rowOff>
    </xdr:from>
    <xdr:to>
      <xdr:col>81</xdr:col>
      <xdr:colOff>101600</xdr:colOff>
      <xdr:row>37</xdr:row>
      <xdr:rowOff>122720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5430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139247</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5214111"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60287</xdr:rowOff>
    </xdr:from>
    <xdr:to>
      <xdr:col>76</xdr:col>
      <xdr:colOff>165100</xdr:colOff>
      <xdr:row>37</xdr:row>
      <xdr:rowOff>161887</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4541500" y="64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6964</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4325111" y="61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133515</xdr:rowOff>
    </xdr:from>
    <xdr:to>
      <xdr:col>72</xdr:col>
      <xdr:colOff>38100</xdr:colOff>
      <xdr:row>37</xdr:row>
      <xdr:rowOff>63665</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3652500" y="63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80192</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3436111" y="60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50000</xdr:rowOff>
    </xdr:from>
    <xdr:to>
      <xdr:col>67</xdr:col>
      <xdr:colOff>101600</xdr:colOff>
      <xdr:row>36</xdr:row>
      <xdr:rowOff>151600</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2763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168127</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547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71675</xdr:rowOff>
    </xdr:from>
    <xdr:to>
      <xdr:col>85</xdr:col>
      <xdr:colOff>127000</xdr:colOff>
      <xdr:row>58</xdr:row>
      <xdr:rowOff>159218</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5481300" y="10015775"/>
          <a:ext cx="838200" cy="8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26652</xdr:rowOff>
    </xdr:from>
    <xdr:to>
      <xdr:col>81</xdr:col>
      <xdr:colOff>50800</xdr:colOff>
      <xdr:row>58</xdr:row>
      <xdr:rowOff>71675</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a:off x="14592300" y="9970752"/>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26652</xdr:rowOff>
    </xdr:from>
    <xdr:to>
      <xdr:col>76</xdr:col>
      <xdr:colOff>114300</xdr:colOff>
      <xdr:row>58</xdr:row>
      <xdr:rowOff>108393</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flipV="1">
          <a:off x="13703300" y="9970752"/>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66080</xdr:rowOff>
    </xdr:from>
    <xdr:to>
      <xdr:col>71</xdr:col>
      <xdr:colOff>177800</xdr:colOff>
      <xdr:row>58</xdr:row>
      <xdr:rowOff>108393</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a:off x="12814300" y="10010180"/>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108418</xdr:rowOff>
    </xdr:from>
    <xdr:to>
      <xdr:col>85</xdr:col>
      <xdr:colOff>177800</xdr:colOff>
      <xdr:row>59</xdr:row>
      <xdr:rowOff>38568</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100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86845</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1003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20875</xdr:rowOff>
    </xdr:from>
    <xdr:to>
      <xdr:col>81</xdr:col>
      <xdr:colOff>101600</xdr:colOff>
      <xdr:row>58</xdr:row>
      <xdr:rowOff>122475</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139002</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147302</xdr:rowOff>
    </xdr:from>
    <xdr:to>
      <xdr:col>76</xdr:col>
      <xdr:colOff>165100</xdr:colOff>
      <xdr:row>58</xdr:row>
      <xdr:rowOff>77452</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99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93979</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96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57593</xdr:rowOff>
    </xdr:from>
    <xdr:to>
      <xdr:col>72</xdr:col>
      <xdr:colOff>38100</xdr:colOff>
      <xdr:row>58</xdr:row>
      <xdr:rowOff>159193</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100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4270</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15280</xdr:rowOff>
    </xdr:from>
    <xdr:to>
      <xdr:col>67</xdr:col>
      <xdr:colOff>101600</xdr:colOff>
      <xdr:row>58</xdr:row>
      <xdr:rowOff>116880</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133407</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97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23064</xdr:rowOff>
    </xdr:from>
    <xdr:to>
      <xdr:col>85</xdr:col>
      <xdr:colOff>127000</xdr:colOff>
      <xdr:row>98</xdr:row>
      <xdr:rowOff>24473</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82516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2884</xdr:rowOff>
    </xdr:from>
    <xdr:to>
      <xdr:col>81</xdr:col>
      <xdr:colOff>50800</xdr:colOff>
      <xdr:row>98</xdr:row>
      <xdr:rowOff>24473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804984"/>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2884</xdr:rowOff>
    </xdr:from>
    <xdr:to>
      <xdr:col>76</xdr:col>
      <xdr:colOff>114300</xdr:colOff>
      <xdr:row>98</xdr:row>
      <xdr:rowOff>9461</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804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9461</xdr:rowOff>
    </xdr:from>
    <xdr:to>
      <xdr:col>71</xdr:col>
      <xdr:colOff>177800</xdr:colOff>
      <xdr:row>98</xdr:row>
      <xdr:rowOff>21589</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811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143714</xdr:rowOff>
    </xdr:from>
    <xdr:to>
      <xdr:col>85</xdr:col>
      <xdr:colOff>177800</xdr:colOff>
      <xdr:row>98</xdr:row>
      <xdr:rowOff>73864</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58641</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145123</xdr:rowOff>
    </xdr:from>
    <xdr:to>
      <xdr:col>81</xdr:col>
      <xdr:colOff>101600</xdr:colOff>
      <xdr:row>98</xdr:row>
      <xdr:rowOff>75273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7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66400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8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123534</xdr:rowOff>
    </xdr:from>
    <xdr:to>
      <xdr:col>76</xdr:col>
      <xdr:colOff>165100</xdr:colOff>
      <xdr:row>98</xdr:row>
      <xdr:rowOff>53684</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44811</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130111</xdr:rowOff>
    </xdr:from>
    <xdr:to>
      <xdr:col>72</xdr:col>
      <xdr:colOff>38100</xdr:colOff>
      <xdr:row>98</xdr:row>
      <xdr:rowOff>60261</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7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51388</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8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142239</xdr:rowOff>
    </xdr:from>
    <xdr:to>
      <xdr:col>67</xdr:col>
      <xdr:colOff>101600</xdr:colOff>
      <xdr:row>98</xdr:row>
      <xdr:rowOff>72389</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7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63516</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8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145,064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高い水準となっているのは、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事業を実施したことによるもので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、令和２年度までは高い水準が続くと考えられます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159,541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％増加しています。主な要因として、介護給付費・訓練等給付費等の扶助費の増加や国民健康保険特別会計への赤字補てん的な繰出金の増加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介護保険特別会計への保険給付費に係る繰出金の増加等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。なお、国民健康保険特別会計への赤字補てん的な繰出金については、多摩地区の市町村と比較しても高い水準となっており、民生費が類似団体平均を上回っている要因の一つにもなっています。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単年度収支は約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プラス</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値で、財政調整基金積立金が約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万円、取崩額が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万円、相殺して約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万円取り崩していることから、実質単年度収支は約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万円のマイナスとなりました。財政調整基金については、決算剰余金の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以上を積立てるとともに、最低水準の取り崩しに努めています。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年度決算については、約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万円取り崩していることから、基金残高が前年度比で減少しています。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今後も財政調整基金残高比率の急激な低下を招くことのないよう、計画的な事業進捗に努めます。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年度決算は、一般会計では、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新庁舎建設工事が建物部分の建設最終年度となり、当該事業最大の負担が必要な年度となったことにより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、歳出決算額が前年度比約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億円の増額となりました。また、歳入決算額において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新庁舎建設工事の影響により基金繰入金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歳入決算額全体では約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万円の増額となりました。歳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決算額は増額となったものの、歳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決算額の増額がそれを上回り、実質収支は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額となりました。さらに、標準財政規模は前年度比約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となりましたが、黒字決算の状況は続いています。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その他会計についても、黒字決算の状況が続いており、実質収支比率も一定の比率を維持していますが、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election activeCell="L26" sqref="L26:P26"/>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17440602</v>
      </c>
      <c r="BO4" s="424"/>
      <c r="BP4" s="424"/>
      <c r="BQ4" s="424"/>
      <c r="BR4" s="424"/>
      <c r="BS4" s="424"/>
      <c r="BT4" s="424"/>
      <c r="BU4" s="425"/>
      <c r="BV4" s="423">
        <v>15612563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3.8</v>
      </c>
      <c r="CU4" s="608"/>
      <c r="CV4" s="608"/>
      <c r="CW4" s="608"/>
      <c r="CX4" s="608"/>
      <c r="CY4" s="608"/>
      <c r="CZ4" s="608"/>
      <c r="DA4" s="609"/>
      <c r="DB4" s="607">
        <v>2.7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17030424</v>
      </c>
      <c r="BO5" s="429"/>
      <c r="BP5" s="429"/>
      <c r="BQ5" s="429"/>
      <c r="BR5" s="429"/>
      <c r="BS5" s="429"/>
      <c r="BT5" s="429"/>
      <c r="BU5" s="430"/>
      <c r="BV5" s="428">
        <v>15329194</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90.9</v>
      </c>
      <c r="CU5" s="399"/>
      <c r="CV5" s="399"/>
      <c r="CW5" s="399"/>
      <c r="CX5" s="399"/>
      <c r="CY5" s="399"/>
      <c r="CZ5" s="399"/>
      <c r="DA5" s="400"/>
      <c r="DB5" s="398">
        <v>90.2</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410178</v>
      </c>
      <c r="BO6" s="429"/>
      <c r="BP6" s="429"/>
      <c r="BQ6" s="429"/>
      <c r="BR6" s="429"/>
      <c r="BS6" s="429"/>
      <c r="BT6" s="429"/>
      <c r="BU6" s="430"/>
      <c r="BV6" s="428">
        <v>283369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90.9</v>
      </c>
      <c r="CU6" s="582"/>
      <c r="CV6" s="582"/>
      <c r="CW6" s="582"/>
      <c r="CX6" s="582"/>
      <c r="CY6" s="582"/>
      <c r="CZ6" s="582"/>
      <c r="DA6" s="583"/>
      <c r="DB6" s="581">
        <v>90.2</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144152</v>
      </c>
      <c r="BO7" s="429"/>
      <c r="BP7" s="429"/>
      <c r="BQ7" s="429"/>
      <c r="BR7" s="429"/>
      <c r="BS7" s="429"/>
      <c r="BT7" s="429"/>
      <c r="BU7" s="430"/>
      <c r="BV7" s="428">
        <v>96128</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7040581</v>
      </c>
      <c r="CU7" s="429"/>
      <c r="CV7" s="429"/>
      <c r="CW7" s="429"/>
      <c r="CX7" s="429"/>
      <c r="CY7" s="429"/>
      <c r="CZ7" s="429"/>
      <c r="DA7" s="430"/>
      <c r="DB7" s="428">
        <v>6890269</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266026</v>
      </c>
      <c r="BO8" s="429"/>
      <c r="BP8" s="429"/>
      <c r="BQ8" s="429"/>
      <c r="BR8" s="429"/>
      <c r="BS8" s="429"/>
      <c r="BT8" s="429"/>
      <c r="BU8" s="430"/>
      <c r="BV8" s="428">
        <v>187241</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1.02</v>
      </c>
      <c r="CU8" s="542"/>
      <c r="CV8" s="542"/>
      <c r="CW8" s="542"/>
      <c r="CX8" s="542"/>
      <c r="CY8" s="542"/>
      <c r="CZ8" s="542"/>
      <c r="DA8" s="543"/>
      <c r="DB8" s="541">
        <v>1.03</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33445</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110</v>
      </c>
      <c r="AV9" s="486"/>
      <c r="AW9" s="486"/>
      <c r="AX9" s="486"/>
      <c r="AY9" s="408" t="s">
        <v>117</v>
      </c>
      <c r="AZ9" s="409"/>
      <c r="BA9" s="409"/>
      <c r="BB9" s="409"/>
      <c r="BC9" s="409"/>
      <c r="BD9" s="409"/>
      <c r="BE9" s="409"/>
      <c r="BF9" s="409"/>
      <c r="BG9" s="409"/>
      <c r="BH9" s="409"/>
      <c r="BI9" s="409"/>
      <c r="BJ9" s="409"/>
      <c r="BK9" s="409"/>
      <c r="BL9" s="409"/>
      <c r="BM9" s="410"/>
      <c r="BN9" s="428">
        <v>78785</v>
      </c>
      <c r="BO9" s="429"/>
      <c r="BP9" s="429"/>
      <c r="BQ9" s="429"/>
      <c r="BR9" s="429"/>
      <c r="BS9" s="429"/>
      <c r="BT9" s="429"/>
      <c r="BU9" s="430"/>
      <c r="BV9" s="428">
        <v>-231485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4.8</v>
      </c>
      <c r="CU9" s="399"/>
      <c r="CV9" s="399"/>
      <c r="CW9" s="399"/>
      <c r="CX9" s="399"/>
      <c r="CY9" s="399"/>
      <c r="CZ9" s="399"/>
      <c r="DA9" s="400"/>
      <c r="DB9" s="398">
        <v>5</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33497</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128179</v>
      </c>
      <c r="BO10" s="429"/>
      <c r="BP10" s="429"/>
      <c r="BQ10" s="429"/>
      <c r="BR10" s="429"/>
      <c r="BS10" s="429"/>
      <c r="BT10" s="429"/>
      <c r="BU10" s="430"/>
      <c r="BV10" s="428">
        <v>208350</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32824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640000</v>
      </c>
      <c r="BO12" s="429"/>
      <c r="BP12" s="429"/>
      <c r="BQ12" s="429"/>
      <c r="BR12" s="429"/>
      <c r="BS12" s="429"/>
      <c r="BT12" s="429"/>
      <c r="BU12" s="430"/>
      <c r="BV12" s="428">
        <v>421000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31989</v>
      </c>
      <c r="S13" s="532"/>
      <c r="T13" s="532"/>
      <c r="U13" s="532"/>
      <c r="V13" s="533"/>
      <c r="W13" s="519" t="s">
        <v>142</v>
      </c>
      <c r="X13" s="441"/>
      <c r="Y13" s="441"/>
      <c r="Z13" s="441"/>
      <c r="AA13" s="441"/>
      <c r="AB13" s="442"/>
      <c r="AC13" s="404">
        <v>300</v>
      </c>
      <c r="AD13" s="405"/>
      <c r="AE13" s="405"/>
      <c r="AF13" s="405"/>
      <c r="AG13" s="406"/>
      <c r="AH13" s="404">
        <v>322</v>
      </c>
      <c r="AI13" s="405"/>
      <c r="AJ13" s="405"/>
      <c r="AK13" s="405"/>
      <c r="AL13" s="407"/>
      <c r="AM13" s="497" t="s">
        <v>143</v>
      </c>
      <c r="AN13" s="402"/>
      <c r="AO13" s="402"/>
      <c r="AP13" s="402"/>
      <c r="AQ13" s="402"/>
      <c r="AR13" s="402"/>
      <c r="AS13" s="402"/>
      <c r="AT13" s="403"/>
      <c r="AU13" s="485" t="s">
        <v>102</v>
      </c>
      <c r="AV13" s="486"/>
      <c r="AW13" s="486"/>
      <c r="AX13" s="486"/>
      <c r="AY13" s="408" t="s">
        <v>144</v>
      </c>
      <c r="AZ13" s="409"/>
      <c r="BA13" s="409"/>
      <c r="BB13" s="409"/>
      <c r="BC13" s="409"/>
      <c r="BD13" s="409"/>
      <c r="BE13" s="409"/>
      <c r="BF13" s="409"/>
      <c r="BG13" s="409"/>
      <c r="BH13" s="409"/>
      <c r="BI13" s="409"/>
      <c r="BJ13" s="409"/>
      <c r="BK13" s="409"/>
      <c r="BL13" s="409"/>
      <c r="BM13" s="410"/>
      <c r="BN13" s="428">
        <v>-433036</v>
      </c>
      <c r="BO13" s="429"/>
      <c r="BP13" s="429"/>
      <c r="BQ13" s="429"/>
      <c r="BR13" s="429"/>
      <c r="BS13" s="429"/>
      <c r="BT13" s="429"/>
      <c r="BU13" s="430"/>
      <c r="BV13" s="428">
        <v>-444135</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0.6</v>
      </c>
      <c r="CU13" s="399"/>
      <c r="CV13" s="399"/>
      <c r="CW13" s="399"/>
      <c r="CX13" s="399"/>
      <c r="CY13" s="399"/>
      <c r="CZ13" s="399"/>
      <c r="DA13" s="400"/>
      <c r="DB13" s="398">
        <v>0.8</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33213</v>
      </c>
      <c r="S14" s="532"/>
      <c r="T14" s="532"/>
      <c r="U14" s="532"/>
      <c r="V14" s="533"/>
      <c r="W14" s="534"/>
      <c r="X14" s="444"/>
      <c r="Y14" s="444"/>
      <c r="Z14" s="444"/>
      <c r="AA14" s="444"/>
      <c r="AB14" s="445"/>
      <c r="AC14" s="524">
        <v>2.1</v>
      </c>
      <c r="AD14" s="525"/>
      <c r="AE14" s="525"/>
      <c r="AF14" s="525"/>
      <c r="AG14" s="526"/>
      <c r="AH14" s="524">
        <v>2.1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t="s">
        <v>148</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141</v>
      </c>
      <c r="N15" s="529"/>
      <c r="O15" s="529"/>
      <c r="P15" s="529"/>
      <c r="Q15" s="530"/>
      <c r="R15" s="531">
        <v>32431</v>
      </c>
      <c r="S15" s="532"/>
      <c r="T15" s="532"/>
      <c r="U15" s="532"/>
      <c r="V15" s="533"/>
      <c r="W15" s="519" t="s">
        <v>149</v>
      </c>
      <c r="X15" s="441"/>
      <c r="Y15" s="441"/>
      <c r="Z15" s="441"/>
      <c r="AA15" s="441"/>
      <c r="AB15" s="442"/>
      <c r="AC15" s="404">
        <v>4669</v>
      </c>
      <c r="AD15" s="405"/>
      <c r="AE15" s="405"/>
      <c r="AF15" s="405"/>
      <c r="AG15" s="406"/>
      <c r="AH15" s="404">
        <v>5014</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5452721</v>
      </c>
      <c r="BO15" s="424"/>
      <c r="BP15" s="424"/>
      <c r="BQ15" s="424"/>
      <c r="BR15" s="424"/>
      <c r="BS15" s="424"/>
      <c r="BT15" s="424"/>
      <c r="BU15" s="425"/>
      <c r="BV15" s="423">
        <v>5325724</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32.1</v>
      </c>
      <c r="AD16" s="525"/>
      <c r="AE16" s="525"/>
      <c r="AF16" s="525"/>
      <c r="AG16" s="526"/>
      <c r="AH16" s="524">
        <v>32.6</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5292014</v>
      </c>
      <c r="BO16" s="429"/>
      <c r="BP16" s="429"/>
      <c r="BQ16" s="429"/>
      <c r="BR16" s="429"/>
      <c r="BS16" s="429"/>
      <c r="BT16" s="429"/>
      <c r="BU16" s="430"/>
      <c r="BV16" s="428">
        <v>5330699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9577</v>
      </c>
      <c r="AD17" s="405"/>
      <c r="AE17" s="405"/>
      <c r="AF17" s="405"/>
      <c r="AG17" s="406"/>
      <c r="AH17" s="404">
        <v>10034</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7040581</v>
      </c>
      <c r="BO17" s="429"/>
      <c r="BP17" s="429"/>
      <c r="BQ17" s="429"/>
      <c r="BR17" s="429"/>
      <c r="BS17" s="429"/>
      <c r="BT17" s="429"/>
      <c r="BU17" s="430"/>
      <c r="BV17" s="428">
        <v>6863893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159</v>
      </c>
      <c r="C18" s="491"/>
      <c r="D18" s="491"/>
      <c r="E18" s="492"/>
      <c r="F18" s="492"/>
      <c r="G18" s="492"/>
      <c r="H18" s="492"/>
      <c r="I18" s="492"/>
      <c r="J18" s="492"/>
      <c r="K18" s="492"/>
      <c r="L18" s="493">
        <v>16.850000000000001</v>
      </c>
      <c r="M18" s="493"/>
      <c r="N18" s="493"/>
      <c r="O18" s="493"/>
      <c r="P18" s="493"/>
      <c r="Q18" s="493"/>
      <c r="R18" s="494"/>
      <c r="S18" s="494"/>
      <c r="T18" s="494"/>
      <c r="U18" s="494"/>
      <c r="V18" s="495"/>
      <c r="W18" s="509"/>
      <c r="X18" s="510"/>
      <c r="Y18" s="510"/>
      <c r="Z18" s="510"/>
      <c r="AA18" s="510"/>
      <c r="AB18" s="520"/>
      <c r="AC18" s="392">
        <v>65.8</v>
      </c>
      <c r="AD18" s="393"/>
      <c r="AE18" s="393"/>
      <c r="AF18" s="393"/>
      <c r="AG18" s="496"/>
      <c r="AH18" s="392">
        <v>65.3</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7264959</v>
      </c>
      <c r="BO18" s="429"/>
      <c r="BP18" s="429"/>
      <c r="BQ18" s="429"/>
      <c r="BR18" s="429"/>
      <c r="BS18" s="429"/>
      <c r="BT18" s="429"/>
      <c r="BU18" s="430"/>
      <c r="BV18" s="428">
        <v>7132071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161</v>
      </c>
      <c r="C19" s="491"/>
      <c r="D19" s="491"/>
      <c r="E19" s="492"/>
      <c r="F19" s="492"/>
      <c r="G19" s="492"/>
      <c r="H19" s="492"/>
      <c r="I19" s="492"/>
      <c r="J19" s="492"/>
      <c r="K19" s="492"/>
      <c r="L19" s="498">
        <v>1985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10332894</v>
      </c>
      <c r="BO19" s="429"/>
      <c r="BP19" s="429"/>
      <c r="BQ19" s="429"/>
      <c r="BR19" s="429"/>
      <c r="BS19" s="429"/>
      <c r="BT19" s="429"/>
      <c r="BU19" s="430"/>
      <c r="BV19" s="428">
        <v>10022792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163</v>
      </c>
      <c r="C20" s="491"/>
      <c r="D20" s="491"/>
      <c r="E20" s="492"/>
      <c r="F20" s="492"/>
      <c r="G20" s="492"/>
      <c r="H20" s="492"/>
      <c r="I20" s="492"/>
      <c r="J20" s="492"/>
      <c r="K20" s="492"/>
      <c r="L20" s="498">
        <v>13192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7924760</v>
      </c>
      <c r="BO23" s="429"/>
      <c r="BP23" s="429"/>
      <c r="BQ23" s="429"/>
      <c r="BR23" s="429"/>
      <c r="BS23" s="429"/>
      <c r="BT23" s="429"/>
      <c r="BU23" s="430"/>
      <c r="BV23" s="428">
        <v>6814359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172</v>
      </c>
      <c r="F24" s="402"/>
      <c r="G24" s="402"/>
      <c r="H24" s="402"/>
      <c r="I24" s="402"/>
      <c r="J24" s="402"/>
      <c r="K24" s="403"/>
      <c r="L24" s="404">
        <v>1</v>
      </c>
      <c r="M24" s="405"/>
      <c r="N24" s="405"/>
      <c r="O24" s="405"/>
      <c r="P24" s="406"/>
      <c r="Q24" s="404">
        <v>7630</v>
      </c>
      <c r="R24" s="405"/>
      <c r="S24" s="405"/>
      <c r="T24" s="405"/>
      <c r="U24" s="405"/>
      <c r="V24" s="406"/>
      <c r="W24" s="470"/>
      <c r="X24" s="461"/>
      <c r="Y24" s="462"/>
      <c r="Z24" s="401" t="s">
        <v>173</v>
      </c>
      <c r="AA24" s="402"/>
      <c r="AB24" s="402"/>
      <c r="AC24" s="402"/>
      <c r="AD24" s="402"/>
      <c r="AE24" s="402"/>
      <c r="AF24" s="402"/>
      <c r="AG24" s="403"/>
      <c r="AH24" s="404">
        <v>204</v>
      </c>
      <c r="AI24" s="405"/>
      <c r="AJ24" s="405"/>
      <c r="AK24" s="405"/>
      <c r="AL24" s="406"/>
      <c r="AM24" s="404">
        <v>668304</v>
      </c>
      <c r="AN24" s="405"/>
      <c r="AO24" s="405"/>
      <c r="AP24" s="405"/>
      <c r="AQ24" s="405"/>
      <c r="AR24" s="406"/>
      <c r="AS24" s="404">
        <v>3276</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3117001</v>
      </c>
      <c r="BO24" s="429"/>
      <c r="BP24" s="429"/>
      <c r="BQ24" s="429"/>
      <c r="BR24" s="429"/>
      <c r="BS24" s="429"/>
      <c r="BT24" s="429"/>
      <c r="BU24" s="430"/>
      <c r="BV24" s="428">
        <v>2082968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175</v>
      </c>
      <c r="F25" s="402"/>
      <c r="G25" s="402"/>
      <c r="H25" s="402"/>
      <c r="I25" s="402"/>
      <c r="J25" s="402"/>
      <c r="K25" s="403"/>
      <c r="L25" s="404">
        <v>1</v>
      </c>
      <c r="M25" s="405"/>
      <c r="N25" s="405"/>
      <c r="O25" s="405"/>
      <c r="P25" s="406"/>
      <c r="Q25" s="404">
        <v>6660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140</v>
      </c>
      <c r="AN25" s="405"/>
      <c r="AO25" s="405"/>
      <c r="AP25" s="405"/>
      <c r="AQ25" s="405"/>
      <c r="AR25" s="406"/>
      <c r="AS25" s="404" t="s">
        <v>129</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3186097</v>
      </c>
      <c r="BO25" s="424"/>
      <c r="BP25" s="424"/>
      <c r="BQ25" s="424"/>
      <c r="BR25" s="424"/>
      <c r="BS25" s="424"/>
      <c r="BT25" s="424"/>
      <c r="BU25" s="425"/>
      <c r="BV25" s="423">
        <v>4777464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179</v>
      </c>
      <c r="F26" s="402"/>
      <c r="G26" s="402"/>
      <c r="H26" s="402"/>
      <c r="I26" s="402"/>
      <c r="J26" s="402"/>
      <c r="K26" s="403"/>
      <c r="L26" s="404">
        <v>1</v>
      </c>
      <c r="M26" s="405"/>
      <c r="N26" s="405"/>
      <c r="O26" s="405"/>
      <c r="P26" s="406"/>
      <c r="Q26" s="404">
        <v>6370</v>
      </c>
      <c r="R26" s="405"/>
      <c r="S26" s="405"/>
      <c r="T26" s="405"/>
      <c r="U26" s="405"/>
      <c r="V26" s="406"/>
      <c r="W26" s="470"/>
      <c r="X26" s="461"/>
      <c r="Y26" s="462"/>
      <c r="Z26" s="401" t="s">
        <v>180</v>
      </c>
      <c r="AA26" s="483"/>
      <c r="AB26" s="483"/>
      <c r="AC26" s="483"/>
      <c r="AD26" s="483"/>
      <c r="AE26" s="483"/>
      <c r="AF26" s="483"/>
      <c r="AG26" s="484"/>
      <c r="AH26" s="404">
        <v>1</v>
      </c>
      <c r="AI26" s="405"/>
      <c r="AJ26" s="405"/>
      <c r="AK26" s="405"/>
      <c r="AL26" s="406"/>
      <c r="AM26" s="404" t="s">
        <v>181</v>
      </c>
      <c r="AN26" s="405"/>
      <c r="AO26" s="405"/>
      <c r="AP26" s="405"/>
      <c r="AQ26" s="405"/>
      <c r="AR26" s="406"/>
      <c r="AS26" s="404" t="s">
        <v>181</v>
      </c>
      <c r="AT26" s="405"/>
      <c r="AU26" s="405"/>
      <c r="AV26" s="405"/>
      <c r="AW26" s="405"/>
      <c r="AX26" s="407"/>
      <c r="AY26" s="437" t="s">
        <v>182</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183</v>
      </c>
      <c r="F27" s="402"/>
      <c r="G27" s="402"/>
      <c r="H27" s="402"/>
      <c r="I27" s="402"/>
      <c r="J27" s="402"/>
      <c r="K27" s="403"/>
      <c r="L27" s="404">
        <v>1</v>
      </c>
      <c r="M27" s="405"/>
      <c r="N27" s="405"/>
      <c r="O27" s="405"/>
      <c r="P27" s="406"/>
      <c r="Q27" s="404">
        <v>4200</v>
      </c>
      <c r="R27" s="405"/>
      <c r="S27" s="405"/>
      <c r="T27" s="405"/>
      <c r="U27" s="405"/>
      <c r="V27" s="406"/>
      <c r="W27" s="470"/>
      <c r="X27" s="461"/>
      <c r="Y27" s="462"/>
      <c r="Z27" s="401" t="s">
        <v>184</v>
      </c>
      <c r="AA27" s="402"/>
      <c r="AB27" s="402"/>
      <c r="AC27" s="402"/>
      <c r="AD27" s="402"/>
      <c r="AE27" s="402"/>
      <c r="AF27" s="402"/>
      <c r="AG27" s="403"/>
      <c r="AH27" s="404">
        <v>2</v>
      </c>
      <c r="AI27" s="405"/>
      <c r="AJ27" s="405"/>
      <c r="AK27" s="405"/>
      <c r="AL27" s="406"/>
      <c r="AM27" s="404" t="s">
        <v>185</v>
      </c>
      <c r="AN27" s="405"/>
      <c r="AO27" s="405"/>
      <c r="AP27" s="405"/>
      <c r="AQ27" s="405"/>
      <c r="AR27" s="406"/>
      <c r="AS27" s="404" t="s">
        <v>186</v>
      </c>
      <c r="AT27" s="405"/>
      <c r="AU27" s="405"/>
      <c r="AV27" s="405"/>
      <c r="AW27" s="405"/>
      <c r="AX27" s="407"/>
      <c r="AY27" s="434" t="s">
        <v>187</v>
      </c>
      <c r="AZ27" s="435"/>
      <c r="BA27" s="435"/>
      <c r="BB27" s="435"/>
      <c r="BC27" s="435"/>
      <c r="BD27" s="435"/>
      <c r="BE27" s="435"/>
      <c r="BF27" s="435"/>
      <c r="BG27" s="435"/>
      <c r="BH27" s="435"/>
      <c r="BI27" s="435"/>
      <c r="BJ27" s="435"/>
      <c r="BK27" s="435"/>
      <c r="BL27" s="435"/>
      <c r="BM27" s="436"/>
      <c r="BN27" s="431" t="s">
        <v>177</v>
      </c>
      <c r="BO27" s="432"/>
      <c r="BP27" s="432"/>
      <c r="BQ27" s="432"/>
      <c r="BR27" s="432"/>
      <c r="BS27" s="432"/>
      <c r="BT27" s="432"/>
      <c r="BU27" s="433"/>
      <c r="BV27" s="431" t="s">
        <v>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188</v>
      </c>
      <c r="F28" s="402"/>
      <c r="G28" s="402"/>
      <c r="H28" s="402"/>
      <c r="I28" s="402"/>
      <c r="J28" s="402"/>
      <c r="K28" s="403"/>
      <c r="L28" s="404">
        <v>1</v>
      </c>
      <c r="M28" s="405"/>
      <c r="N28" s="405"/>
      <c r="O28" s="405"/>
      <c r="P28" s="406"/>
      <c r="Q28" s="404">
        <v>3600</v>
      </c>
      <c r="R28" s="405"/>
      <c r="S28" s="405"/>
      <c r="T28" s="405"/>
      <c r="U28" s="405"/>
      <c r="V28" s="406"/>
      <c r="W28" s="470"/>
      <c r="X28" s="461"/>
      <c r="Y28" s="462"/>
      <c r="Z28" s="401" t="s">
        <v>189</v>
      </c>
      <c r="AA28" s="402"/>
      <c r="AB28" s="402"/>
      <c r="AC28" s="402"/>
      <c r="AD28" s="402"/>
      <c r="AE28" s="402"/>
      <c r="AF28" s="402"/>
      <c r="AG28" s="403"/>
      <c r="AH28" s="404" t="s">
        <v>177</v>
      </c>
      <c r="AI28" s="405"/>
      <c r="AJ28" s="405"/>
      <c r="AK28" s="405"/>
      <c r="AL28" s="406"/>
      <c r="AM28" s="404" t="s">
        <v>177</v>
      </c>
      <c r="AN28" s="405"/>
      <c r="AO28" s="405"/>
      <c r="AP28" s="405"/>
      <c r="AQ28" s="405"/>
      <c r="AR28" s="406"/>
      <c r="AS28" s="404" t="s">
        <v>140</v>
      </c>
      <c r="AT28" s="405"/>
      <c r="AU28" s="405"/>
      <c r="AV28" s="405"/>
      <c r="AW28" s="405"/>
      <c r="AX28" s="407"/>
      <c r="AY28" s="411" t="s">
        <v>190</v>
      </c>
      <c r="AZ28" s="412"/>
      <c r="BA28" s="412"/>
      <c r="BB28" s="413"/>
      <c r="BC28" s="420" t="s">
        <v>48</v>
      </c>
      <c r="BD28" s="421"/>
      <c r="BE28" s="421"/>
      <c r="BF28" s="421"/>
      <c r="BG28" s="421"/>
      <c r="BH28" s="421"/>
      <c r="BI28" s="421"/>
      <c r="BJ28" s="421"/>
      <c r="BK28" s="421"/>
      <c r="BL28" s="421"/>
      <c r="BM28" s="422"/>
      <c r="BN28" s="423">
        <v>1479779</v>
      </c>
      <c r="BO28" s="424"/>
      <c r="BP28" s="424"/>
      <c r="BQ28" s="424"/>
      <c r="BR28" s="424"/>
      <c r="BS28" s="424"/>
      <c r="BT28" s="424"/>
      <c r="BU28" s="425"/>
      <c r="BV28" s="423">
        <v>1991600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191</v>
      </c>
      <c r="F29" s="402"/>
      <c r="G29" s="402"/>
      <c r="H29" s="402"/>
      <c r="I29" s="402"/>
      <c r="J29" s="402"/>
      <c r="K29" s="403"/>
      <c r="L29" s="404">
        <v>14</v>
      </c>
      <c r="M29" s="405"/>
      <c r="N29" s="405"/>
      <c r="O29" s="405"/>
      <c r="P29" s="406"/>
      <c r="Q29" s="404">
        <v>3400</v>
      </c>
      <c r="R29" s="405"/>
      <c r="S29" s="405"/>
      <c r="T29" s="405"/>
      <c r="U29" s="405"/>
      <c r="V29" s="406"/>
      <c r="W29" s="471"/>
      <c r="X29" s="472"/>
      <c r="Y29" s="473"/>
      <c r="Z29" s="401" t="s">
        <v>192</v>
      </c>
      <c r="AA29" s="402"/>
      <c r="AB29" s="402"/>
      <c r="AC29" s="402"/>
      <c r="AD29" s="402"/>
      <c r="AE29" s="402"/>
      <c r="AF29" s="402"/>
      <c r="AG29" s="403"/>
      <c r="AH29" s="404">
        <v>206</v>
      </c>
      <c r="AI29" s="405"/>
      <c r="AJ29" s="405"/>
      <c r="AK29" s="405"/>
      <c r="AL29" s="406"/>
      <c r="AM29" s="404">
        <v>677700</v>
      </c>
      <c r="AN29" s="405"/>
      <c r="AO29" s="405"/>
      <c r="AP29" s="405"/>
      <c r="AQ29" s="405"/>
      <c r="AR29" s="406"/>
      <c r="AS29" s="404">
        <v>3290</v>
      </c>
      <c r="AT29" s="405"/>
      <c r="AU29" s="405"/>
      <c r="AV29" s="405"/>
      <c r="AW29" s="405"/>
      <c r="AX29" s="407"/>
      <c r="AY29" s="414"/>
      <c r="AZ29" s="415"/>
      <c r="BA29" s="415"/>
      <c r="BB29" s="416"/>
      <c r="BC29" s="408" t="s">
        <v>193</v>
      </c>
      <c r="BD29" s="409"/>
      <c r="BE29" s="409"/>
      <c r="BF29" s="409"/>
      <c r="BG29" s="409"/>
      <c r="BH29" s="409"/>
      <c r="BI29" s="409"/>
      <c r="BJ29" s="409"/>
      <c r="BK29" s="409"/>
      <c r="BL29" s="409"/>
      <c r="BM29" s="410"/>
      <c r="BN29" s="428" t="s">
        <v>177</v>
      </c>
      <c r="BO29" s="429"/>
      <c r="BP29" s="429"/>
      <c r="BQ29" s="429"/>
      <c r="BR29" s="429"/>
      <c r="BS29" s="429"/>
      <c r="BT29" s="429"/>
      <c r="BU29" s="430"/>
      <c r="BV29" s="428" t="s">
        <v>140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194</v>
      </c>
      <c r="X30" s="481"/>
      <c r="Y30" s="481"/>
      <c r="Z30" s="481"/>
      <c r="AA30" s="481"/>
      <c r="AB30" s="481"/>
      <c r="AC30" s="481"/>
      <c r="AD30" s="481"/>
      <c r="AE30" s="481"/>
      <c r="AF30" s="481"/>
      <c r="AG30" s="482"/>
      <c r="AH30" s="392">
        <v>100.4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4116843</v>
      </c>
      <c r="BO30" s="432"/>
      <c r="BP30" s="432"/>
      <c r="BQ30" s="432"/>
      <c r="BR30" s="432"/>
      <c r="BS30" s="432"/>
      <c r="BT30" s="432"/>
      <c r="BU30" s="433"/>
      <c r="BV30" s="431">
        <v>4866230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201</v>
      </c>
      <c r="D33" s="391"/>
      <c r="E33" s="390" t="s">
        <v>202</v>
      </c>
      <c r="F33" s="390"/>
      <c r="G33" s="390"/>
      <c r="H33" s="390"/>
      <c r="I33" s="390"/>
      <c r="J33" s="390"/>
      <c r="K33" s="390"/>
      <c r="L33" s="390"/>
      <c r="M33" s="390"/>
      <c r="N33" s="390"/>
      <c r="O33" s="390"/>
      <c r="P33" s="390"/>
      <c r="Q33" s="390"/>
      <c r="R33" s="390"/>
      <c r="S33" s="390"/>
      <c r="T33" s="216"/>
      <c r="U33" s="391" t="s">
        <v>203</v>
      </c>
      <c r="V33" s="391"/>
      <c r="W33" s="390" t="s">
        <v>202</v>
      </c>
      <c r="X33" s="390"/>
      <c r="Y33" s="390"/>
      <c r="Z33" s="390"/>
      <c r="AA33" s="390"/>
      <c r="AB33" s="390"/>
      <c r="AC33" s="390"/>
      <c r="AD33" s="390"/>
      <c r="AE33" s="390"/>
      <c r="AF33" s="390"/>
      <c r="AG33" s="390"/>
      <c r="AH33" s="390"/>
      <c r="AI33" s="390"/>
      <c r="AJ33" s="390"/>
      <c r="AK33" s="390"/>
      <c r="AL33" s="216"/>
      <c r="AM33" s="391" t="s">
        <v>201</v>
      </c>
      <c r="AN33" s="391"/>
      <c r="AO33" s="390" t="s">
        <v>204</v>
      </c>
      <c r="AP33" s="390"/>
      <c r="AQ33" s="390"/>
      <c r="AR33" s="390"/>
      <c r="AS33" s="390"/>
      <c r="AT33" s="390"/>
      <c r="AU33" s="390"/>
      <c r="AV33" s="390"/>
      <c r="AW33" s="390"/>
      <c r="AX33" s="390"/>
      <c r="AY33" s="390"/>
      <c r="AZ33" s="390"/>
      <c r="BA33" s="390"/>
      <c r="BB33" s="390"/>
      <c r="BC33" s="390"/>
      <c r="BD33" s="217"/>
      <c r="BE33" s="390" t="s">
        <v>205</v>
      </c>
      <c r="BF33" s="390"/>
      <c r="BG33" s="390" t="s">
        <v>206</v>
      </c>
      <c r="BH33" s="390"/>
      <c r="BI33" s="390"/>
      <c r="BJ33" s="390"/>
      <c r="BK33" s="390"/>
      <c r="BL33" s="390"/>
      <c r="BM33" s="390"/>
      <c r="BN33" s="390"/>
      <c r="BO33" s="390"/>
      <c r="BP33" s="390"/>
      <c r="BQ33" s="390"/>
      <c r="BR33" s="390"/>
      <c r="BS33" s="390"/>
      <c r="BT33" s="390"/>
      <c r="BU33" s="390"/>
      <c r="BV33" s="217"/>
      <c r="BW33" s="391" t="s">
        <v>205</v>
      </c>
      <c r="BX33" s="391"/>
      <c r="BY33" s="390" t="s">
        <v>207</v>
      </c>
      <c r="BZ33" s="390"/>
      <c r="CA33" s="390"/>
      <c r="CB33" s="390"/>
      <c r="CC33" s="390"/>
      <c r="CD33" s="390"/>
      <c r="CE33" s="390"/>
      <c r="CF33" s="390"/>
      <c r="CG33" s="390"/>
      <c r="CH33" s="390"/>
      <c r="CI33" s="390"/>
      <c r="CJ33" s="390"/>
      <c r="CK33" s="390"/>
      <c r="CL33" s="390"/>
      <c r="CM33" s="390"/>
      <c r="CN33" s="216"/>
      <c r="CO33" s="391" t="s">
        <v>201</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瑞穂町国民健康保険特別会計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IF('各会計、関係団体の財政状況及び健全化判断比率'!B31="","",'各会計、関係団体の財政状況及び健全化判断比率'!B31)</f>
        <v>瑞穂町下水道事業特別会計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福生病院組合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福生都市計画瑞穂町箱根ケ崎駅西土地区画整理事業特別会計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瑞穂町介護保険特別会計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東京都後期高齢者医療広域連合（一般会計）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瑞穂町後期高齢者医療特別会計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東京都後期高齢者医療広域連合（後期高齢者医療特別会計）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東京たま広域資源循環組合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瑞穂斎場組合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西多摩衛生組合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羽村・瑞穂地区学校給食組合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東京市町村総合事務組合（一般会計）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15</v>
      </c>
      <c r="BX42" s="387"/>
      <c r="BY42" s="386" t="str">
        <f>IF('各会計、関係団体の財政状況及び健全化判断比率'!B76="","",'各会計、関係団体の財政状況及び健全化判断比率'!B76)</f>
        <v>東京市町村総合事務組合（東京都市町村民交通災害共済事業）</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16</v>
      </c>
      <c r="BX43" s="387"/>
      <c r="BY43" s="386" t="str">
        <f>IF('各会計、関係団体の財政状況及び健全化判断比率'!B77="","",'各会計、関係団体の財政状況及び健全化判断比率'!B77)</f>
        <v>東京都市町村議会議員公務災害補償等組合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MbSIR6z1ULNDZpoZi5O/n0nspk6uQP1Vm8i+gfKrlfWGmVAgDxEyCSfep5ob2qzOrfFg01odes8e6nxQQxatmg==" saltValue="5QwVxmIAstjyxrh/QFCk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0" t="s">
        <v>562</v>
      </c>
      <c r="D34" s="1210"/>
      <c r="E34" s="1211"/>
      <c r="F34" s="32">
        <v>3.71</v>
      </c>
      <c r="G34" s="33">
        <v>6.76</v>
      </c>
      <c r="H34" s="33">
        <v>5.8</v>
      </c>
      <c r="I34" s="33">
        <v>2.48</v>
      </c>
      <c r="J34" s="34">
        <v>2.89</v>
      </c>
      <c r="K34" s="22"/>
      <c r="L34" s="22"/>
      <c r="M34" s="22"/>
      <c r="N34" s="22"/>
      <c r="O34" s="22"/>
      <c r="P34" s="22"/>
    </row>
    <row r="35" spans="1:16" ht="39" customHeight="1">
      <c r="A35" s="22"/>
      <c r="B35" s="35"/>
      <c r="C35" s="1204" t="s">
        <v>563</v>
      </c>
      <c r="D35" s="1205"/>
      <c r="E35" s="1206"/>
      <c r="F35" s="36">
        <v>0.37</v>
      </c>
      <c r="G35" s="37">
        <v>0.28999999999999998</v>
      </c>
      <c r="H35" s="37">
        <v>0.15</v>
      </c>
      <c r="I35" s="37">
        <v>0.46</v>
      </c>
      <c r="J35" s="38">
        <v>1.79</v>
      </c>
      <c r="K35" s="22"/>
      <c r="L35" s="22"/>
      <c r="M35" s="22"/>
      <c r="N35" s="22"/>
      <c r="O35" s="22"/>
      <c r="P35" s="22"/>
    </row>
    <row r="36" spans="1:16" ht="39" customHeight="1">
      <c r="A36" s="22"/>
      <c r="B36" s="35"/>
      <c r="C36" s="1204" t="s">
        <v>564</v>
      </c>
      <c r="D36" s="1205"/>
      <c r="E36" s="1206"/>
      <c r="F36" s="36">
        <v>1.03</v>
      </c>
      <c r="G36" s="37">
        <v>0.23</v>
      </c>
      <c r="H36" s="37">
        <v>0.09</v>
      </c>
      <c r="I36" s="37">
        <v>0.22</v>
      </c>
      <c r="J36" s="38">
        <v>0.88</v>
      </c>
      <c r="K36" s="22"/>
      <c r="L36" s="22"/>
      <c r="M36" s="22"/>
      <c r="N36" s="22"/>
      <c r="O36" s="22"/>
      <c r="P36" s="22"/>
    </row>
    <row r="37" spans="1:16" ht="39" customHeight="1">
      <c r="A37" s="22"/>
      <c r="B37" s="35"/>
      <c r="C37" s="1204" t="s">
        <v>565</v>
      </c>
      <c r="D37" s="1205"/>
      <c r="E37" s="1206"/>
      <c r="F37" s="36">
        <v>0.39</v>
      </c>
      <c r="G37" s="37">
        <v>0.82</v>
      </c>
      <c r="H37" s="37">
        <v>1.21</v>
      </c>
      <c r="I37" s="37">
        <v>0.22</v>
      </c>
      <c r="J37" s="38">
        <v>0.59</v>
      </c>
      <c r="K37" s="22"/>
      <c r="L37" s="22"/>
      <c r="M37" s="22"/>
      <c r="N37" s="22"/>
      <c r="O37" s="22"/>
      <c r="P37" s="22"/>
    </row>
    <row r="38" spans="1:16" ht="39" customHeight="1">
      <c r="A38" s="22"/>
      <c r="B38" s="35"/>
      <c r="C38" s="1204" t="s">
        <v>566</v>
      </c>
      <c r="D38" s="1205"/>
      <c r="E38" s="1206"/>
      <c r="F38" s="36">
        <v>0.18</v>
      </c>
      <c r="G38" s="37">
        <v>0.12</v>
      </c>
      <c r="H38" s="37">
        <v>0.13</v>
      </c>
      <c r="I38" s="37">
        <v>0.12</v>
      </c>
      <c r="J38" s="38">
        <v>0.11</v>
      </c>
      <c r="K38" s="22"/>
      <c r="L38" s="22"/>
      <c r="M38" s="22"/>
      <c r="N38" s="22"/>
      <c r="O38" s="22"/>
      <c r="P38" s="22"/>
    </row>
    <row r="39" spans="1:16" ht="39" customHeight="1">
      <c r="A39" s="22"/>
      <c r="B39" s="35"/>
      <c r="C39" s="1204" t="s">
        <v>567</v>
      </c>
      <c r="D39" s="1205"/>
      <c r="E39" s="1206"/>
      <c r="F39" s="36">
        <v>0.4</v>
      </c>
      <c r="G39" s="37">
        <v>0.79</v>
      </c>
      <c r="H39" s="37">
        <v>0.37</v>
      </c>
      <c r="I39" s="37">
        <v>0.56999999999999995</v>
      </c>
      <c r="J39" s="38">
        <v>0.06</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568</v>
      </c>
      <c r="D42" s="1205"/>
      <c r="E42" s="1206"/>
      <c r="F42" s="36" t="s">
        <v>511</v>
      </c>
      <c r="G42" s="37" t="s">
        <v>511</v>
      </c>
      <c r="H42" s="37" t="s">
        <v>511</v>
      </c>
      <c r="I42" s="37" t="s">
        <v>511</v>
      </c>
      <c r="J42" s="38" t="s">
        <v>511</v>
      </c>
      <c r="K42" s="22"/>
      <c r="L42" s="22"/>
      <c r="M42" s="22"/>
      <c r="N42" s="22"/>
      <c r="O42" s="22"/>
      <c r="P42" s="22"/>
    </row>
    <row r="43" spans="1:16" ht="39" customHeight="1" thickBot="1">
      <c r="A43" s="22"/>
      <c r="B43" s="40"/>
      <c r="C43" s="1207" t="s">
        <v>569</v>
      </c>
      <c r="D43" s="1208"/>
      <c r="E43" s="1209"/>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cLdJhh8OWmDfNZxcnzCsKKwZmdOgOy4mdNUaszChHV5VLuGO1gRNSr2G5PHxrZAP21TLKap7HeO9taXhqcEw==" saltValue="KmckdxlKHZklH2vetnwi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0" t="s">
        <v>11</v>
      </c>
      <c r="C45" s="1231"/>
      <c r="D45" s="58"/>
      <c r="E45" s="1236" t="s">
        <v>12</v>
      </c>
      <c r="F45" s="1236"/>
      <c r="G45" s="1236"/>
      <c r="H45" s="1236"/>
      <c r="I45" s="1236"/>
      <c r="J45" s="1237"/>
      <c r="K45" s="59">
        <v>519</v>
      </c>
      <c r="L45" s="60">
        <v>548</v>
      </c>
      <c r="M45" s="60">
        <v>562</v>
      </c>
      <c r="N45" s="60">
        <v>501</v>
      </c>
      <c r="O45" s="61">
        <v>498</v>
      </c>
      <c r="P45" s="48"/>
      <c r="Q45" s="48"/>
      <c r="R45" s="48"/>
      <c r="S45" s="48"/>
      <c r="T45" s="48"/>
      <c r="U45" s="48"/>
    </row>
    <row r="46" spans="1:21" ht="30.75" customHeight="1">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c r="A48" s="48"/>
      <c r="B48" s="1232"/>
      <c r="C48" s="1233"/>
      <c r="D48" s="62"/>
      <c r="E48" s="1214" t="s">
        <v>15</v>
      </c>
      <c r="F48" s="1214"/>
      <c r="G48" s="1214"/>
      <c r="H48" s="1214"/>
      <c r="I48" s="1214"/>
      <c r="J48" s="1215"/>
      <c r="K48" s="63">
        <v>195</v>
      </c>
      <c r="L48" s="64">
        <v>188</v>
      </c>
      <c r="M48" s="64">
        <v>166</v>
      </c>
      <c r="N48" s="64">
        <v>168</v>
      </c>
      <c r="O48" s="65">
        <v>168</v>
      </c>
      <c r="P48" s="48"/>
      <c r="Q48" s="48"/>
      <c r="R48" s="48"/>
      <c r="S48" s="48"/>
      <c r="T48" s="48"/>
      <c r="U48" s="48"/>
    </row>
    <row r="49" spans="1:21" ht="30.75" customHeight="1">
      <c r="A49" s="48"/>
      <c r="B49" s="1232"/>
      <c r="C49" s="1233"/>
      <c r="D49" s="62"/>
      <c r="E49" s="1214" t="s">
        <v>16</v>
      </c>
      <c r="F49" s="1214"/>
      <c r="G49" s="1214"/>
      <c r="H49" s="1214"/>
      <c r="I49" s="1214"/>
      <c r="J49" s="1215"/>
      <c r="K49" s="63">
        <v>119</v>
      </c>
      <c r="L49" s="64">
        <v>126</v>
      </c>
      <c r="M49" s="64">
        <v>127</v>
      </c>
      <c r="N49" s="64">
        <v>130</v>
      </c>
      <c r="O49" s="65">
        <v>137</v>
      </c>
      <c r="P49" s="48"/>
      <c r="Q49" s="48"/>
      <c r="R49" s="48"/>
      <c r="S49" s="48"/>
      <c r="T49" s="48"/>
      <c r="U49" s="48"/>
    </row>
    <row r="50" spans="1:21" ht="30.75" customHeight="1">
      <c r="A50" s="48"/>
      <c r="B50" s="1232"/>
      <c r="C50" s="1233"/>
      <c r="D50" s="62"/>
      <c r="E50" s="1214" t="s">
        <v>17</v>
      </c>
      <c r="F50" s="1214"/>
      <c r="G50" s="1214"/>
      <c r="H50" s="1214"/>
      <c r="I50" s="1214"/>
      <c r="J50" s="1215"/>
      <c r="K50" s="63">
        <v>2</v>
      </c>
      <c r="L50" s="64">
        <v>1</v>
      </c>
      <c r="M50" s="64">
        <v>1</v>
      </c>
      <c r="N50" s="64">
        <v>1</v>
      </c>
      <c r="O50" s="65">
        <v>1</v>
      </c>
      <c r="P50" s="48"/>
      <c r="Q50" s="48"/>
      <c r="R50" s="48"/>
      <c r="S50" s="48"/>
      <c r="T50" s="48"/>
      <c r="U50" s="48"/>
    </row>
    <row r="51" spans="1:21" ht="30.75" customHeight="1">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c r="A52" s="48"/>
      <c r="B52" s="1212" t="s">
        <v>19</v>
      </c>
      <c r="C52" s="1213"/>
      <c r="D52" s="66"/>
      <c r="E52" s="1214" t="s">
        <v>20</v>
      </c>
      <c r="F52" s="1214"/>
      <c r="G52" s="1214"/>
      <c r="H52" s="1214"/>
      <c r="I52" s="1214"/>
      <c r="J52" s="1215"/>
      <c r="K52" s="63">
        <v>819</v>
      </c>
      <c r="L52" s="64">
        <v>822</v>
      </c>
      <c r="M52" s="64">
        <v>791</v>
      </c>
      <c r="N52" s="64">
        <v>747</v>
      </c>
      <c r="O52" s="65">
        <v>796</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16</v>
      </c>
      <c r="L53" s="69">
        <v>41</v>
      </c>
      <c r="M53" s="69">
        <v>65</v>
      </c>
      <c r="N53" s="69">
        <v>53</v>
      </c>
      <c r="O53" s="70">
        <v>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C4w7lERfE6XtAIRR8nGH35W1vPmMqFpC+rBO6tanL7P2auv0zGHC2R3jhJ3DXr6xDusrT6N82XGI9KfRlpXQ==" saltValue="q1miVw0K5TcbIfONwVM0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50" t="s">
        <v>30</v>
      </c>
      <c r="C41" s="1251"/>
      <c r="D41" s="102"/>
      <c r="E41" s="1252" t="s">
        <v>31</v>
      </c>
      <c r="F41" s="1252"/>
      <c r="G41" s="1252"/>
      <c r="H41" s="1253"/>
      <c r="I41" s="103">
        <v>5724</v>
      </c>
      <c r="J41" s="104">
        <v>5818</v>
      </c>
      <c r="K41" s="104">
        <v>6143</v>
      </c>
      <c r="L41" s="104">
        <v>6814</v>
      </c>
      <c r="M41" s="105">
        <v>7925</v>
      </c>
    </row>
    <row r="42" spans="2:13" ht="27.75" customHeight="1">
      <c r="B42" s="1240"/>
      <c r="C42" s="1241"/>
      <c r="D42" s="106"/>
      <c r="E42" s="1244" t="s">
        <v>32</v>
      </c>
      <c r="F42" s="1244"/>
      <c r="G42" s="1244"/>
      <c r="H42" s="1245"/>
      <c r="I42" s="107">
        <v>778</v>
      </c>
      <c r="J42" s="108">
        <v>669</v>
      </c>
      <c r="K42" s="108">
        <v>669</v>
      </c>
      <c r="L42" s="108">
        <v>669</v>
      </c>
      <c r="M42" s="109">
        <v>669</v>
      </c>
    </row>
    <row r="43" spans="2:13" ht="27.75" customHeight="1">
      <c r="B43" s="1240"/>
      <c r="C43" s="1241"/>
      <c r="D43" s="106"/>
      <c r="E43" s="1244" t="s">
        <v>33</v>
      </c>
      <c r="F43" s="1244"/>
      <c r="G43" s="1244"/>
      <c r="H43" s="1245"/>
      <c r="I43" s="107">
        <v>1831</v>
      </c>
      <c r="J43" s="108">
        <v>1816</v>
      </c>
      <c r="K43" s="108">
        <v>1788</v>
      </c>
      <c r="L43" s="108">
        <v>1760</v>
      </c>
      <c r="M43" s="109">
        <v>1843</v>
      </c>
    </row>
    <row r="44" spans="2:13" ht="27.75" customHeight="1">
      <c r="B44" s="1240"/>
      <c r="C44" s="1241"/>
      <c r="D44" s="106"/>
      <c r="E44" s="1244" t="s">
        <v>34</v>
      </c>
      <c r="F44" s="1244"/>
      <c r="G44" s="1244"/>
      <c r="H44" s="1245"/>
      <c r="I44" s="107">
        <v>1573</v>
      </c>
      <c r="J44" s="108">
        <v>1519</v>
      </c>
      <c r="K44" s="108">
        <v>1337</v>
      </c>
      <c r="L44" s="108">
        <v>1165</v>
      </c>
      <c r="M44" s="109">
        <v>1009</v>
      </c>
    </row>
    <row r="45" spans="2:13" ht="27.75" customHeight="1">
      <c r="B45" s="1240"/>
      <c r="C45" s="1241"/>
      <c r="D45" s="106"/>
      <c r="E45" s="1244" t="s">
        <v>35</v>
      </c>
      <c r="F45" s="1244"/>
      <c r="G45" s="1244"/>
      <c r="H45" s="1245"/>
      <c r="I45" s="107">
        <v>1649</v>
      </c>
      <c r="J45" s="108">
        <v>1630</v>
      </c>
      <c r="K45" s="108">
        <v>1584</v>
      </c>
      <c r="L45" s="108">
        <v>1512</v>
      </c>
      <c r="M45" s="109">
        <v>1496</v>
      </c>
    </row>
    <row r="46" spans="2:13" ht="27.75" customHeight="1">
      <c r="B46" s="1240"/>
      <c r="C46" s="1241"/>
      <c r="D46" s="110"/>
      <c r="E46" s="1244" t="s">
        <v>36</v>
      </c>
      <c r="F46" s="1244"/>
      <c r="G46" s="1244"/>
      <c r="H46" s="1245"/>
      <c r="I46" s="107" t="s">
        <v>511</v>
      </c>
      <c r="J46" s="108" t="s">
        <v>511</v>
      </c>
      <c r="K46" s="108" t="s">
        <v>511</v>
      </c>
      <c r="L46" s="108" t="s">
        <v>511</v>
      </c>
      <c r="M46" s="109" t="s">
        <v>511</v>
      </c>
    </row>
    <row r="47" spans="2:13" ht="27.75" customHeight="1">
      <c r="B47" s="1240"/>
      <c r="C47" s="1241"/>
      <c r="D47" s="111"/>
      <c r="E47" s="1254" t="s">
        <v>37</v>
      </c>
      <c r="F47" s="1255"/>
      <c r="G47" s="1255"/>
      <c r="H47" s="1256"/>
      <c r="I47" s="107" t="s">
        <v>511</v>
      </c>
      <c r="J47" s="108" t="s">
        <v>511</v>
      </c>
      <c r="K47" s="108" t="s">
        <v>511</v>
      </c>
      <c r="L47" s="108" t="s">
        <v>511</v>
      </c>
      <c r="M47" s="109" t="s">
        <v>511</v>
      </c>
    </row>
    <row r="48" spans="2:13" ht="27.75" customHeight="1">
      <c r="B48" s="1240"/>
      <c r="C48" s="1241"/>
      <c r="D48" s="106"/>
      <c r="E48" s="1244" t="s">
        <v>38</v>
      </c>
      <c r="F48" s="1244"/>
      <c r="G48" s="1244"/>
      <c r="H48" s="1245"/>
      <c r="I48" s="107" t="s">
        <v>511</v>
      </c>
      <c r="J48" s="108" t="s">
        <v>511</v>
      </c>
      <c r="K48" s="108" t="s">
        <v>511</v>
      </c>
      <c r="L48" s="108" t="s">
        <v>511</v>
      </c>
      <c r="M48" s="109" t="s">
        <v>511</v>
      </c>
    </row>
    <row r="49" spans="2:13" ht="27.75" customHeight="1">
      <c r="B49" s="1242"/>
      <c r="C49" s="1243"/>
      <c r="D49" s="106"/>
      <c r="E49" s="1244" t="s">
        <v>39</v>
      </c>
      <c r="F49" s="1244"/>
      <c r="G49" s="1244"/>
      <c r="H49" s="1245"/>
      <c r="I49" s="107" t="s">
        <v>511</v>
      </c>
      <c r="J49" s="108" t="s">
        <v>511</v>
      </c>
      <c r="K49" s="108" t="s">
        <v>511</v>
      </c>
      <c r="L49" s="108" t="s">
        <v>511</v>
      </c>
      <c r="M49" s="109" t="s">
        <v>511</v>
      </c>
    </row>
    <row r="50" spans="2:13" ht="27.75" customHeight="1">
      <c r="B50" s="1238" t="s">
        <v>40</v>
      </c>
      <c r="C50" s="1239"/>
      <c r="D50" s="112"/>
      <c r="E50" s="1244" t="s">
        <v>41</v>
      </c>
      <c r="F50" s="1244"/>
      <c r="G50" s="1244"/>
      <c r="H50" s="1245"/>
      <c r="I50" s="107">
        <v>7675</v>
      </c>
      <c r="J50" s="108">
        <v>7222</v>
      </c>
      <c r="K50" s="108">
        <v>7096</v>
      </c>
      <c r="L50" s="108">
        <v>6659</v>
      </c>
      <c r="M50" s="109">
        <v>5390</v>
      </c>
    </row>
    <row r="51" spans="2:13" ht="27.75" customHeight="1">
      <c r="B51" s="1240"/>
      <c r="C51" s="1241"/>
      <c r="D51" s="106"/>
      <c r="E51" s="1244" t="s">
        <v>42</v>
      </c>
      <c r="F51" s="1244"/>
      <c r="G51" s="1244"/>
      <c r="H51" s="1245"/>
      <c r="I51" s="107">
        <v>3212</v>
      </c>
      <c r="J51" s="108">
        <v>3288</v>
      </c>
      <c r="K51" s="108">
        <v>3449</v>
      </c>
      <c r="L51" s="108">
        <v>3598</v>
      </c>
      <c r="M51" s="109">
        <v>4049</v>
      </c>
    </row>
    <row r="52" spans="2:13" ht="27.75" customHeight="1">
      <c r="B52" s="1242"/>
      <c r="C52" s="1243"/>
      <c r="D52" s="106"/>
      <c r="E52" s="1244" t="s">
        <v>43</v>
      </c>
      <c r="F52" s="1244"/>
      <c r="G52" s="1244"/>
      <c r="H52" s="1245"/>
      <c r="I52" s="107">
        <v>5525</v>
      </c>
      <c r="J52" s="108">
        <v>5095</v>
      </c>
      <c r="K52" s="108">
        <v>4664</v>
      </c>
      <c r="L52" s="108">
        <v>4277</v>
      </c>
      <c r="M52" s="109">
        <v>3910</v>
      </c>
    </row>
    <row r="53" spans="2:13" ht="27.75" customHeight="1" thickBot="1">
      <c r="B53" s="1246" t="s">
        <v>44</v>
      </c>
      <c r="C53" s="1247"/>
      <c r="D53" s="113"/>
      <c r="E53" s="1248" t="s">
        <v>45</v>
      </c>
      <c r="F53" s="1248"/>
      <c r="G53" s="1248"/>
      <c r="H53" s="1249"/>
      <c r="I53" s="114">
        <v>-4858</v>
      </c>
      <c r="J53" s="115">
        <v>-4154</v>
      </c>
      <c r="K53" s="115">
        <v>-3687</v>
      </c>
      <c r="L53" s="115">
        <v>-2613</v>
      </c>
      <c r="M53" s="116">
        <v>-406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8Jsf/xeueWBe/wW93NLSvMVrvsmWtbAc0zCf4o98DypabQgUhIorpCVn1iIFvooNGospElDtGvrHtyKR8NSWg==" saltValue="J/fTYyzeoLlyZ+lrtIZx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65" t="s">
        <v>48</v>
      </c>
      <c r="D55" s="1265"/>
      <c r="E55" s="1266"/>
      <c r="F55" s="128">
        <v>2204</v>
      </c>
      <c r="G55" s="128">
        <v>1992</v>
      </c>
      <c r="H55" s="129">
        <v>1480</v>
      </c>
    </row>
    <row r="56" spans="2:8" ht="52.5" customHeight="1">
      <c r="B56" s="130"/>
      <c r="C56" s="1267" t="s">
        <v>49</v>
      </c>
      <c r="D56" s="1267"/>
      <c r="E56" s="1268"/>
      <c r="F56" s="131">
        <v>130</v>
      </c>
      <c r="G56" s="131" t="s">
        <v>511</v>
      </c>
      <c r="H56" s="132" t="s">
        <v>511</v>
      </c>
    </row>
    <row r="57" spans="2:8" ht="53.25" customHeight="1">
      <c r="B57" s="130"/>
      <c r="C57" s="1269" t="s">
        <v>50</v>
      </c>
      <c r="D57" s="1269"/>
      <c r="E57" s="1270"/>
      <c r="F57" s="133">
        <v>5016</v>
      </c>
      <c r="G57" s="133">
        <v>4866</v>
      </c>
      <c r="H57" s="134">
        <v>4117</v>
      </c>
    </row>
    <row r="58" spans="2:8" ht="45.75" customHeight="1">
      <c r="B58" s="135"/>
      <c r="C58" s="1257" t="s">
        <v>590</v>
      </c>
      <c r="D58" s="1258"/>
      <c r="E58" s="1259"/>
      <c r="F58" s="136">
        <v>3832</v>
      </c>
      <c r="G58" s="136">
        <v>3608</v>
      </c>
      <c r="H58" s="137">
        <v>2674</v>
      </c>
    </row>
    <row r="59" spans="2:8" ht="45.75" customHeight="1">
      <c r="B59" s="135"/>
      <c r="C59" s="1257" t="s">
        <v>591</v>
      </c>
      <c r="D59" s="1258"/>
      <c r="E59" s="1259"/>
      <c r="F59" s="136">
        <v>157</v>
      </c>
      <c r="G59" s="136">
        <v>236</v>
      </c>
      <c r="H59" s="137">
        <v>380</v>
      </c>
    </row>
    <row r="60" spans="2:8" ht="45.75" customHeight="1">
      <c r="B60" s="135"/>
      <c r="C60" s="1257" t="s">
        <v>592</v>
      </c>
      <c r="D60" s="1258"/>
      <c r="E60" s="1259"/>
      <c r="F60" s="136">
        <v>85</v>
      </c>
      <c r="G60" s="136">
        <v>185</v>
      </c>
      <c r="H60" s="137">
        <v>335</v>
      </c>
    </row>
    <row r="61" spans="2:8" ht="45.75" customHeight="1">
      <c r="B61" s="135"/>
      <c r="C61" s="1257" t="s">
        <v>593</v>
      </c>
      <c r="D61" s="1258"/>
      <c r="E61" s="1259"/>
      <c r="F61" s="136">
        <v>197</v>
      </c>
      <c r="G61" s="136">
        <v>190</v>
      </c>
      <c r="H61" s="137">
        <v>183</v>
      </c>
    </row>
    <row r="62" spans="2:8" ht="45.75" customHeight="1" thickBot="1">
      <c r="B62" s="138"/>
      <c r="C62" s="1260" t="s">
        <v>594</v>
      </c>
      <c r="D62" s="1261"/>
      <c r="E62" s="1262"/>
      <c r="F62" s="139">
        <v>146</v>
      </c>
      <c r="G62" s="139">
        <v>146</v>
      </c>
      <c r="H62" s="140">
        <v>146</v>
      </c>
    </row>
    <row r="63" spans="2:8" ht="52.5" customHeight="1" thickBot="1">
      <c r="B63" s="141"/>
      <c r="C63" s="1263" t="s">
        <v>51</v>
      </c>
      <c r="D63" s="1263"/>
      <c r="E63" s="1264"/>
      <c r="F63" s="142">
        <v>7350</v>
      </c>
      <c r="G63" s="142">
        <v>6858</v>
      </c>
      <c r="H63" s="143">
        <v>5597</v>
      </c>
    </row>
    <row r="64" spans="2:8" ht="15" customHeight="1"/>
  </sheetData>
  <sheetProtection algorithmName="SHA-512" hashValue="A19qDxWdZZIS13z5VL7zSE9B6Xhaq8artp9Vi/a+ldxvXxtEK/AE8UXbAWY0U3GWCqrvRxNEfu2kV+3ETo2xWA==" saltValue="Z5l4qSEXEU2iKwvIFo8d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O63" sqref="O63"/>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0"/>
      <c r="B1" s="1329"/>
      <c r="DD1" s="1271"/>
      <c r="DE1" s="1271"/>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c r="B22" s="1272"/>
      <c r="MM22" s="1325"/>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4" t="s">
        <v>607</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2"/>
      <c r="G42" s="1309"/>
      <c r="I42" s="1308"/>
      <c r="J42" s="1308"/>
      <c r="K42" s="1308"/>
      <c r="AM42" s="1309"/>
      <c r="AN42" s="1309" t="s">
        <v>601</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606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599</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1272"/>
      <c r="G51" s="1288"/>
      <c r="H51" s="1288"/>
      <c r="I51" s="1321"/>
      <c r="J51" s="1321"/>
      <c r="K51" s="1287"/>
      <c r="L51" s="1287"/>
      <c r="M51" s="1287"/>
      <c r="N51" s="1287"/>
      <c r="AM51" s="1286"/>
      <c r="AN51" s="1280" t="s">
        <v>598</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603</v>
      </c>
      <c r="BC53" s="1280"/>
      <c r="BD53" s="1280"/>
      <c r="BE53" s="1280"/>
      <c r="BF53" s="1280"/>
      <c r="BG53" s="1280"/>
      <c r="BH53" s="1280"/>
      <c r="BI53" s="1280"/>
      <c r="BJ53" s="1280"/>
      <c r="BK53" s="1280"/>
      <c r="BL53" s="1280"/>
      <c r="BM53" s="1280"/>
      <c r="BN53" s="1280"/>
      <c r="BO53" s="1280"/>
      <c r="BP53" s="1279">
        <v>46.4</v>
      </c>
      <c r="BQ53" s="1279"/>
      <c r="BR53" s="1279"/>
      <c r="BS53" s="1279"/>
      <c r="BT53" s="1279"/>
      <c r="BU53" s="1279"/>
      <c r="BV53" s="1279"/>
      <c r="BW53" s="1279"/>
      <c r="BX53" s="1279">
        <v>48</v>
      </c>
      <c r="BY53" s="1279"/>
      <c r="BZ53" s="1279"/>
      <c r="CA53" s="1279"/>
      <c r="CB53" s="1279"/>
      <c r="CC53" s="1279"/>
      <c r="CD53" s="1279"/>
      <c r="CE53" s="1279"/>
      <c r="CF53" s="1279">
        <v>50.1</v>
      </c>
      <c r="CG53" s="1279"/>
      <c r="CH53" s="1279"/>
      <c r="CI53" s="1279"/>
      <c r="CJ53" s="1279"/>
      <c r="CK53" s="1279"/>
      <c r="CL53" s="1279"/>
      <c r="CM53" s="1279"/>
      <c r="CN53" s="1279">
        <v>52</v>
      </c>
      <c r="CO53" s="1279"/>
      <c r="CP53" s="1279"/>
      <c r="CQ53" s="1279"/>
      <c r="CR53" s="1279"/>
      <c r="CS53" s="1279"/>
      <c r="CT53" s="1279"/>
      <c r="CU53" s="1279"/>
      <c r="CV53" s="1279">
        <v>54.1</v>
      </c>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605</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79">
        <v>13</v>
      </c>
      <c r="BQ55" s="1279"/>
      <c r="BR55" s="1279"/>
      <c r="BS55" s="1279"/>
      <c r="BT55" s="1279"/>
      <c r="BU55" s="1279"/>
      <c r="BV55" s="1279"/>
      <c r="BW55" s="1279"/>
      <c r="BX55" s="1279">
        <v>21</v>
      </c>
      <c r="BY55" s="1279"/>
      <c r="BZ55" s="1279"/>
      <c r="CA55" s="1279"/>
      <c r="CB55" s="1279"/>
      <c r="CC55" s="1279"/>
      <c r="CD55" s="1279"/>
      <c r="CE55" s="1279"/>
      <c r="CF55" s="1279">
        <v>20.2</v>
      </c>
      <c r="CG55" s="1279"/>
      <c r="CH55" s="1279"/>
      <c r="CI55" s="1279"/>
      <c r="CJ55" s="1279"/>
      <c r="CK55" s="1279"/>
      <c r="CL55" s="1279"/>
      <c r="CM55" s="1279"/>
      <c r="CN55" s="1279">
        <v>18.3</v>
      </c>
      <c r="CO55" s="1279"/>
      <c r="CP55" s="1279"/>
      <c r="CQ55" s="1279"/>
      <c r="CR55" s="1279"/>
      <c r="CS55" s="1279"/>
      <c r="CT55" s="1279"/>
      <c r="CU55" s="1279"/>
      <c r="CV55" s="1279">
        <v>20.3</v>
      </c>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603</v>
      </c>
      <c r="BC57" s="1280"/>
      <c r="BD57" s="1280"/>
      <c r="BE57" s="1280"/>
      <c r="BF57" s="1280"/>
      <c r="BG57" s="1280"/>
      <c r="BH57" s="1280"/>
      <c r="BI57" s="1280"/>
      <c r="BJ57" s="1280"/>
      <c r="BK57" s="1280"/>
      <c r="BL57" s="1280"/>
      <c r="BM57" s="1280"/>
      <c r="BN57" s="1280"/>
      <c r="BO57" s="1280"/>
      <c r="BP57" s="1279">
        <v>53.4</v>
      </c>
      <c r="BQ57" s="1279"/>
      <c r="BR57" s="1279"/>
      <c r="BS57" s="1279"/>
      <c r="BT57" s="1279"/>
      <c r="BU57" s="1279"/>
      <c r="BV57" s="1279"/>
      <c r="BW57" s="1279"/>
      <c r="BX57" s="1279">
        <v>56.1</v>
      </c>
      <c r="BY57" s="1279"/>
      <c r="BZ57" s="1279"/>
      <c r="CA57" s="1279"/>
      <c r="CB57" s="1279"/>
      <c r="CC57" s="1279"/>
      <c r="CD57" s="1279"/>
      <c r="CE57" s="1279"/>
      <c r="CF57" s="1279">
        <v>58.1</v>
      </c>
      <c r="CG57" s="1279"/>
      <c r="CH57" s="1279"/>
      <c r="CI57" s="1279"/>
      <c r="CJ57" s="1279"/>
      <c r="CK57" s="1279"/>
      <c r="CL57" s="1279"/>
      <c r="CM57" s="1279"/>
      <c r="CN57" s="1279">
        <v>59.4</v>
      </c>
      <c r="CO57" s="1279"/>
      <c r="CP57" s="1279"/>
      <c r="CQ57" s="1279"/>
      <c r="CR57" s="1279"/>
      <c r="CS57" s="1279"/>
      <c r="CT57" s="1279"/>
      <c r="CU57" s="1279"/>
      <c r="CV57" s="1279">
        <v>60.7</v>
      </c>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602</v>
      </c>
    </row>
    <row r="64" spans="1:109" ht="13.5">
      <c r="B64" s="1272"/>
      <c r="G64" s="1309"/>
      <c r="I64" s="1311"/>
      <c r="J64" s="1311"/>
      <c r="K64" s="1311"/>
      <c r="L64" s="1311"/>
      <c r="M64" s="1311"/>
      <c r="N64" s="1310"/>
      <c r="AM64" s="1309"/>
      <c r="AN64" s="1309" t="s">
        <v>601</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600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599</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ht="13.5">
      <c r="B73" s="1272"/>
      <c r="G73" s="1288"/>
      <c r="H73" s="1288"/>
      <c r="I73" s="1288"/>
      <c r="J73" s="1288"/>
      <c r="K73" s="1285"/>
      <c r="L73" s="1285"/>
      <c r="M73" s="1285"/>
      <c r="N73" s="1285"/>
      <c r="AM73" s="1286"/>
      <c r="AN73" s="1280" t="s">
        <v>598</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9">
        <v>-0.9</v>
      </c>
      <c r="BQ75" s="1279"/>
      <c r="BR75" s="1279"/>
      <c r="BS75" s="1279"/>
      <c r="BT75" s="1279"/>
      <c r="BU75" s="1279"/>
      <c r="BV75" s="1279"/>
      <c r="BW75" s="1279"/>
      <c r="BX75" s="1279">
        <v>-0.3</v>
      </c>
      <c r="BY75" s="1279"/>
      <c r="BZ75" s="1279"/>
      <c r="CA75" s="1279"/>
      <c r="CB75" s="1279"/>
      <c r="CC75" s="1279"/>
      <c r="CD75" s="1279"/>
      <c r="CE75" s="1279"/>
      <c r="CF75" s="1279">
        <v>0.6</v>
      </c>
      <c r="CG75" s="1279"/>
      <c r="CH75" s="1279"/>
      <c r="CI75" s="1279"/>
      <c r="CJ75" s="1279"/>
      <c r="CK75" s="1279"/>
      <c r="CL75" s="1279"/>
      <c r="CM75" s="1279"/>
      <c r="CN75" s="1279">
        <v>0.8</v>
      </c>
      <c r="CO75" s="1279"/>
      <c r="CP75" s="1279"/>
      <c r="CQ75" s="1279"/>
      <c r="CR75" s="1279"/>
      <c r="CS75" s="1279"/>
      <c r="CT75" s="1279"/>
      <c r="CU75" s="1279"/>
      <c r="CV75" s="1279">
        <v>0.6</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597</v>
      </c>
      <c r="AO77" s="1281"/>
      <c r="AP77" s="1281"/>
      <c r="AQ77" s="1281"/>
      <c r="AR77" s="1281"/>
      <c r="AS77" s="1281"/>
      <c r="AT77" s="1281"/>
      <c r="AU77" s="1281"/>
      <c r="AV77" s="1281"/>
      <c r="AW77" s="1281"/>
      <c r="AX77" s="1281"/>
      <c r="AY77" s="1281"/>
      <c r="AZ77" s="1281"/>
      <c r="BA77" s="1281"/>
      <c r="BB77" s="1280" t="s">
        <v>596</v>
      </c>
      <c r="BC77" s="1280"/>
      <c r="BD77" s="1280"/>
      <c r="BE77" s="1280"/>
      <c r="BF77" s="1280"/>
      <c r="BG77" s="1280"/>
      <c r="BH77" s="1280"/>
      <c r="BI77" s="1280"/>
      <c r="BJ77" s="1280"/>
      <c r="BK77" s="1280"/>
      <c r="BL77" s="1280"/>
      <c r="BM77" s="1280"/>
      <c r="BN77" s="1280"/>
      <c r="BO77" s="1280"/>
      <c r="BP77" s="1279">
        <v>13</v>
      </c>
      <c r="BQ77" s="1279"/>
      <c r="BR77" s="1279"/>
      <c r="BS77" s="1279"/>
      <c r="BT77" s="1279"/>
      <c r="BU77" s="1279"/>
      <c r="BV77" s="1279"/>
      <c r="BW77" s="1279"/>
      <c r="BX77" s="1279">
        <v>21</v>
      </c>
      <c r="BY77" s="1279"/>
      <c r="BZ77" s="1279"/>
      <c r="CA77" s="1279"/>
      <c r="CB77" s="1279"/>
      <c r="CC77" s="1279"/>
      <c r="CD77" s="1279"/>
      <c r="CE77" s="1279"/>
      <c r="CF77" s="1279">
        <v>20.2</v>
      </c>
      <c r="CG77" s="1279"/>
      <c r="CH77" s="1279"/>
      <c r="CI77" s="1279"/>
      <c r="CJ77" s="1279"/>
      <c r="CK77" s="1279"/>
      <c r="CL77" s="1279"/>
      <c r="CM77" s="1279"/>
      <c r="CN77" s="1279">
        <v>18.3</v>
      </c>
      <c r="CO77" s="1279"/>
      <c r="CP77" s="1279"/>
      <c r="CQ77" s="1279"/>
      <c r="CR77" s="1279"/>
      <c r="CS77" s="1279"/>
      <c r="CT77" s="1279"/>
      <c r="CU77" s="1279"/>
      <c r="CV77" s="1279">
        <v>20.3</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9">
        <v>6.8</v>
      </c>
      <c r="BQ79" s="1279"/>
      <c r="BR79" s="1279"/>
      <c r="BS79" s="1279"/>
      <c r="BT79" s="1279"/>
      <c r="BU79" s="1279"/>
      <c r="BV79" s="1279"/>
      <c r="BW79" s="1279"/>
      <c r="BX79" s="1279">
        <v>6.8</v>
      </c>
      <c r="BY79" s="1279"/>
      <c r="BZ79" s="1279"/>
      <c r="CA79" s="1279"/>
      <c r="CB79" s="1279"/>
      <c r="CC79" s="1279"/>
      <c r="CD79" s="1279"/>
      <c r="CE79" s="1279"/>
      <c r="CF79" s="1279">
        <v>6.8</v>
      </c>
      <c r="CG79" s="1279"/>
      <c r="CH79" s="1279"/>
      <c r="CI79" s="1279"/>
      <c r="CJ79" s="1279"/>
      <c r="CK79" s="1279"/>
      <c r="CL79" s="1279"/>
      <c r="CM79" s="1279"/>
      <c r="CN79" s="1279">
        <v>6.8</v>
      </c>
      <c r="CO79" s="1279"/>
      <c r="CP79" s="1279"/>
      <c r="CQ79" s="1279"/>
      <c r="CR79" s="1279"/>
      <c r="CS79" s="1279"/>
      <c r="CT79" s="1279"/>
      <c r="CU79" s="1279"/>
      <c r="CV79" s="1279">
        <v>6.6</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M+4nYUDBo1gbHjTDH5nae9KMwhGeRs4J2rlitUp7TKARRAEnAflH/qeIsvVlg9k5F49ZMK1MKiQFuTbg3bSTPw==" saltValue="Y+DScLdoEFMj+hJxKagRw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112" sqref="A112:CV1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498</v>
      </c>
    </row>
  </sheetData>
  <sheetProtection algorithmName="SHA-512" hashValue="71hQhnUazg36LhBzu62ty/CtF6UaZA19vl1pLAOM312559NcO99s3nHHSGogbCuwn/8D/zHX+r6+ERoljRTzpg==" saltValue="bnQnllRu58W/llXlfs08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P112" sqref="P112:CP11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609</v>
      </c>
    </row>
  </sheetData>
  <sheetProtection algorithmName="SHA-512" hashValue="GdpDdC17ISE7gbdpeB1WFo7F+fR2gAXt2eYX4YFvs+8x6nT3o1TRsGH/tdgX5iw7mSCTc9lHgXExK3CaXFt33A==" saltValue="xniZ73fyLZ9M6U1iYaq0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56519</v>
      </c>
      <c r="E3" s="162"/>
      <c r="F3" s="163">
        <v>49919</v>
      </c>
      <c r="G3" s="164"/>
      <c r="H3" s="165"/>
    </row>
    <row r="4" spans="1:8">
      <c r="A4" s="166"/>
      <c r="B4" s="167"/>
      <c r="C4" s="168"/>
      <c r="D4" s="169">
        <v>48031</v>
      </c>
      <c r="E4" s="170"/>
      <c r="F4" s="171">
        <v>26398</v>
      </c>
      <c r="G4" s="172"/>
      <c r="H4" s="173"/>
    </row>
    <row r="5" spans="1:8">
      <c r="A5" s="154" t="s">
        <v>544</v>
      </c>
      <c r="B5" s="159"/>
      <c r="C5" s="160"/>
      <c r="D5" s="161">
        <v>67286</v>
      </c>
      <c r="E5" s="162"/>
      <c r="F5" s="163">
        <v>47738</v>
      </c>
      <c r="G5" s="164"/>
      <c r="H5" s="165"/>
    </row>
    <row r="6" spans="1:8">
      <c r="A6" s="166"/>
      <c r="B6" s="167"/>
      <c r="C6" s="168"/>
      <c r="D6" s="169">
        <v>63861</v>
      </c>
      <c r="E6" s="170"/>
      <c r="F6" s="171">
        <v>24937</v>
      </c>
      <c r="G6" s="172"/>
      <c r="H6" s="173"/>
    </row>
    <row r="7" spans="1:8">
      <c r="A7" s="154" t="s">
        <v>545</v>
      </c>
      <c r="B7" s="159"/>
      <c r="C7" s="160"/>
      <c r="D7" s="161">
        <v>77037</v>
      </c>
      <c r="E7" s="162"/>
      <c r="F7" s="163">
        <v>52191</v>
      </c>
      <c r="G7" s="164"/>
      <c r="H7" s="165"/>
    </row>
    <row r="8" spans="1:8">
      <c r="A8" s="166"/>
      <c r="B8" s="167"/>
      <c r="C8" s="168"/>
      <c r="D8" s="169">
        <v>62574</v>
      </c>
      <c r="E8" s="170"/>
      <c r="F8" s="171">
        <v>24843</v>
      </c>
      <c r="G8" s="172"/>
      <c r="H8" s="173"/>
    </row>
    <row r="9" spans="1:8">
      <c r="A9" s="154" t="s">
        <v>546</v>
      </c>
      <c r="B9" s="159"/>
      <c r="C9" s="160"/>
      <c r="D9" s="161">
        <v>96293</v>
      </c>
      <c r="E9" s="162"/>
      <c r="F9" s="163">
        <v>47387</v>
      </c>
      <c r="G9" s="164"/>
      <c r="H9" s="165"/>
    </row>
    <row r="10" spans="1:8">
      <c r="A10" s="166"/>
      <c r="B10" s="167"/>
      <c r="C10" s="168"/>
      <c r="D10" s="169">
        <v>67721</v>
      </c>
      <c r="E10" s="170"/>
      <c r="F10" s="171">
        <v>24928</v>
      </c>
      <c r="G10" s="172"/>
      <c r="H10" s="173"/>
    </row>
    <row r="11" spans="1:8">
      <c r="A11" s="154" t="s">
        <v>547</v>
      </c>
      <c r="B11" s="159"/>
      <c r="C11" s="160"/>
      <c r="D11" s="161">
        <v>120984</v>
      </c>
      <c r="E11" s="162"/>
      <c r="F11" s="163">
        <v>51264</v>
      </c>
      <c r="G11" s="164"/>
      <c r="H11" s="165"/>
    </row>
    <row r="12" spans="1:8">
      <c r="A12" s="166"/>
      <c r="B12" s="167"/>
      <c r="C12" s="174"/>
      <c r="D12" s="169">
        <v>46368</v>
      </c>
      <c r="E12" s="170"/>
      <c r="F12" s="171">
        <v>26040</v>
      </c>
      <c r="G12" s="172"/>
      <c r="H12" s="173"/>
    </row>
    <row r="13" spans="1:8">
      <c r="A13" s="154"/>
      <c r="B13" s="159"/>
      <c r="C13" s="175"/>
      <c r="D13" s="176">
        <v>83624</v>
      </c>
      <c r="E13" s="177"/>
      <c r="F13" s="178">
        <v>49700</v>
      </c>
      <c r="G13" s="179"/>
      <c r="H13" s="165"/>
    </row>
    <row r="14" spans="1:8">
      <c r="A14" s="166"/>
      <c r="B14" s="167"/>
      <c r="C14" s="168"/>
      <c r="D14" s="169">
        <v>57711</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4.76</v>
      </c>
      <c r="C19" s="180">
        <f>ROUND(VALUE(SUBSTITUTE(実質収支比率等に係る経年分析!G$48,"▲","-")),2)</f>
        <v>7</v>
      </c>
      <c r="D19" s="180">
        <f>ROUND(VALUE(SUBSTITUTE(実質収支比率等に係る経年分析!H$48,"▲","-")),2)</f>
        <v>5.89</v>
      </c>
      <c r="E19" s="180">
        <f>ROUND(VALUE(SUBSTITUTE(実質収支比率等に係る経年分析!I$48,"▲","-")),2)</f>
        <v>2.72</v>
      </c>
      <c r="F19" s="180">
        <f>ROUND(VALUE(SUBSTITUTE(実質収支比率等に係る経年分析!J$48,"▲","-")),2)</f>
        <v>3.78</v>
      </c>
    </row>
    <row r="20" spans="1:11">
      <c r="A20" s="180" t="s">
        <v>55</v>
      </c>
      <c r="B20" s="180">
        <f>ROUND(VALUE(SUBSTITUTE(実質収支比率等に係る経年分析!F$47,"▲","-")),2)</f>
        <v>39.840000000000003</v>
      </c>
      <c r="C20" s="180">
        <f>ROUND(VALUE(SUBSTITUTE(実質収支比率等に係る経年分析!G$47,"▲","-")),2)</f>
        <v>34.200000000000003</v>
      </c>
      <c r="D20" s="180">
        <f>ROUND(VALUE(SUBSTITUTE(実質収支比率等に係る経年分析!H$47,"▲","-")),2)</f>
        <v>31.03</v>
      </c>
      <c r="E20" s="180">
        <f>ROUND(VALUE(SUBSTITUTE(実質収支比率等に係る経年分析!I$47,"▲","-")),2)</f>
        <v>28.9</v>
      </c>
      <c r="F20" s="180">
        <f>ROUND(VALUE(SUBSTITUTE(実質収支比率等に係る経年分析!J$47,"▲","-")),2)</f>
        <v>21.02</v>
      </c>
    </row>
    <row r="21" spans="1:11">
      <c r="A21" s="180" t="s">
        <v>56</v>
      </c>
      <c r="B21" s="180">
        <f>IF(ISNUMBER(VALUE(SUBSTITUTE(実質収支比率等に係る経年分析!F$49,"▲","-"))),ROUND(VALUE(SUBSTITUTE(実質収支比率等に係る経年分析!F$49,"▲","-")),2),NA())</f>
        <v>-1.63</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-4.93</v>
      </c>
      <c r="E21" s="180">
        <f>IF(ISNUMBER(VALUE(SUBSTITUTE(実質収支比率等に係る経年分析!I$49,"▲","-"))),ROUND(VALUE(SUBSTITUTE(実質収支比率等に係る経年分析!I$49,"▲","-")),2),NA())</f>
        <v>-6.45</v>
      </c>
      <c r="F21" s="180">
        <f>IF(ISNUMBER(VALUE(SUBSTITUTE(実質収支比率等に係る経年分析!J$49,"▲","-"))),ROUND(VALUE(SUBSTITUTE(実質収支比率等に係る経年分析!J$49,"▲","-")),2),NA())</f>
        <v>-6.15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瑞穂町介護保険特別会計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瑞穂町後期高齢者医療特別会計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c r="A33" s="181" t="str">
        <f>IF(連結実質赤字比率に係る赤字・黒字の構成分析!C$37="",NA(),連結実質赤字比率に係る赤字・黒字の構成分析!C$37)</f>
        <v>瑞穂町国民健康保険特別会計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c r="A34" s="181" t="str">
        <f>IF(連結実質赤字比率に係る赤字・黒字の構成分析!C$36="",NA(),連結実質赤字比率に係る赤字・黒字の構成分析!C$36)</f>
        <v>福生都市計画瑞穂町箱根ケ崎駅西土地区画整理事業特別会計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0.88</v>
      </c>
    </row>
    <row r="35" spans="1:16">
      <c r="A35" s="181" t="str">
        <f>IF(連結実質赤字比率に係る赤字・黒字の構成分析!C$35="",NA(),連結実質赤字比率に係る赤字・黒字の構成分析!C$35)</f>
        <v>瑞穂町下水道事業特別会計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0.28999999999999998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819</v>
      </c>
      <c r="E42" s="182"/>
      <c r="F42" s="182"/>
      <c r="G42" s="182">
        <f>'実質公債費比率（分子）の構造'!L$52</f>
        <v>822</v>
      </c>
      <c r="H42" s="182"/>
      <c r="I42" s="182"/>
      <c r="J42" s="182">
        <f>'実質公債費比率（分子）の構造'!M$52</f>
        <v>791</v>
      </c>
      <c r="K42" s="182"/>
      <c r="L42" s="182"/>
      <c r="M42" s="182">
        <f>'実質公債費比率（分子）の構造'!N$52</f>
        <v>747</v>
      </c>
      <c r="N42" s="182"/>
      <c r="O42" s="182"/>
      <c r="P42" s="182">
        <f>'実質公債費比率（分子）の構造'!O$52</f>
        <v>796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119</v>
      </c>
      <c r="C45" s="182"/>
      <c r="D45" s="182"/>
      <c r="E45" s="182">
        <f>'実質公債費比率（分子）の構造'!L$49</f>
        <v>126</v>
      </c>
      <c r="F45" s="182"/>
      <c r="G45" s="182"/>
      <c r="H45" s="182">
        <f>'実質公債費比率（分子）の構造'!M$49</f>
        <v>127</v>
      </c>
      <c r="I45" s="182"/>
      <c r="J45" s="182"/>
      <c r="K45" s="182">
        <f>'実質公債費比率（分子）の構造'!N$49</f>
        <v>130</v>
      </c>
      <c r="L45" s="182"/>
      <c r="M45" s="182"/>
      <c r="N45" s="182">
        <f>'実質公債費比率（分子）の構造'!O$49</f>
        <v>137</v>
      </c>
      <c r="O45" s="182"/>
      <c r="P45" s="182"/>
    </row>
    <row r="46" spans="1:16">
      <c r="A46" s="182" t="s">
        <v>67</v>
      </c>
      <c r="B46" s="182">
        <f>'実質公債費比率（分子）の構造'!K$48</f>
        <v>195</v>
      </c>
      <c r="C46" s="182"/>
      <c r="D46" s="182"/>
      <c r="E46" s="182">
        <f>'実質公債費比率（分子）の構造'!L$48</f>
        <v>188</v>
      </c>
      <c r="F46" s="182"/>
      <c r="G46" s="182"/>
      <c r="H46" s="182">
        <f>'実質公債費比率（分子）の構造'!M$48</f>
        <v>166</v>
      </c>
      <c r="I46" s="182"/>
      <c r="J46" s="182"/>
      <c r="K46" s="182">
        <f>'実質公債費比率（分子）の構造'!N$48</f>
        <v>168</v>
      </c>
      <c r="L46" s="182"/>
      <c r="M46" s="182"/>
      <c r="N46" s="182">
        <f>'実質公債費比率（分子）の構造'!O$48</f>
        <v>168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519</v>
      </c>
      <c r="C49" s="182"/>
      <c r="D49" s="182"/>
      <c r="E49" s="182">
        <f>'実質公債費比率（分子）の構造'!L$45</f>
        <v>548</v>
      </c>
      <c r="F49" s="182"/>
      <c r="G49" s="182"/>
      <c r="H49" s="182">
        <f>'実質公債費比率（分子）の構造'!M$45</f>
        <v>562</v>
      </c>
      <c r="I49" s="182"/>
      <c r="J49" s="182"/>
      <c r="K49" s="182">
        <f>'実質公債費比率（分子）の構造'!N$45</f>
        <v>501</v>
      </c>
      <c r="L49" s="182"/>
      <c r="M49" s="182"/>
      <c r="N49" s="182">
        <f>'実質公債費比率（分子）の構造'!O$45</f>
        <v>498</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41</v>
      </c>
      <c r="G50" s="182" t="e">
        <f>NA()</f>
        <v>#N/A</v>
      </c>
      <c r="H50" s="182" t="e">
        <f>NA()</f>
        <v>#N/A</v>
      </c>
      <c r="I50" s="182">
        <f>IF(ISNUMBER('実質公債費比率（分子）の構造'!M$53),'実質公債費比率（分子）の構造'!M$53,NA())</f>
        <v>65</v>
      </c>
      <c r="J50" s="182" t="e">
        <f>NA()</f>
        <v>#N/A</v>
      </c>
      <c r="K50" s="182" t="e">
        <f>NA()</f>
        <v>#N/A</v>
      </c>
      <c r="L50" s="182">
        <f>IF(ISNUMBER('実質公債費比率（分子）の構造'!N$53),'実質公債費比率（分子）の構造'!N$53,NA())</f>
        <v>53</v>
      </c>
      <c r="M50" s="182" t="e">
        <f>NA()</f>
        <v>#N/A</v>
      </c>
      <c r="N50" s="182" t="e">
        <f>NA()</f>
        <v>#N/A</v>
      </c>
      <c r="O50" s="182">
        <f>IF(ISNUMBER('実質公債費比率（分子）の構造'!O$53),'実質公債費比率（分子）の構造'!O$53,NA())</f>
        <v>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5525</v>
      </c>
      <c r="E56" s="181"/>
      <c r="F56" s="181"/>
      <c r="G56" s="181">
        <f>'将来負担比率（分子）の構造'!J$52</f>
        <v>5095</v>
      </c>
      <c r="H56" s="181"/>
      <c r="I56" s="181"/>
      <c r="J56" s="181">
        <f>'将来負担比率（分子）の構造'!K$52</f>
        <v>4664</v>
      </c>
      <c r="K56" s="181"/>
      <c r="L56" s="181"/>
      <c r="M56" s="181">
        <f>'将来負担比率（分子）の構造'!L$52</f>
        <v>4277</v>
      </c>
      <c r="N56" s="181"/>
      <c r="O56" s="181"/>
      <c r="P56" s="181">
        <f>'将来負担比率（分子）の構造'!M$52</f>
        <v>3910</v>
      </c>
    </row>
    <row r="57" spans="1:16">
      <c r="A57" s="181" t="s">
        <v>42</v>
      </c>
      <c r="B57" s="181"/>
      <c r="C57" s="181"/>
      <c r="D57" s="181">
        <f>'将来負担比率（分子）の構造'!I$51</f>
        <v>3212</v>
      </c>
      <c r="E57" s="181"/>
      <c r="F57" s="181"/>
      <c r="G57" s="181">
        <f>'将来負担比率（分子）の構造'!J$51</f>
        <v>3288</v>
      </c>
      <c r="H57" s="181"/>
      <c r="I57" s="181"/>
      <c r="J57" s="181">
        <f>'将来負担比率（分子）の構造'!K$51</f>
        <v>3449</v>
      </c>
      <c r="K57" s="181"/>
      <c r="L57" s="181"/>
      <c r="M57" s="181">
        <f>'将来負担比率（分子）の構造'!L$51</f>
        <v>3598</v>
      </c>
      <c r="N57" s="181"/>
      <c r="O57" s="181"/>
      <c r="P57" s="181">
        <f>'将来負担比率（分子）の構造'!M$51</f>
        <v>4049</v>
      </c>
    </row>
    <row r="58" spans="1:16">
      <c r="A58" s="181" t="s">
        <v>41</v>
      </c>
      <c r="B58" s="181"/>
      <c r="C58" s="181"/>
      <c r="D58" s="181">
        <f>'将来負担比率（分子）の構造'!I$50</f>
        <v>7675</v>
      </c>
      <c r="E58" s="181"/>
      <c r="F58" s="181"/>
      <c r="G58" s="181">
        <f>'将来負担比率（分子）の構造'!J$50</f>
        <v>7222</v>
      </c>
      <c r="H58" s="181"/>
      <c r="I58" s="181"/>
      <c r="J58" s="181">
        <f>'将来負担比率（分子）の構造'!K$50</f>
        <v>7096</v>
      </c>
      <c r="K58" s="181"/>
      <c r="L58" s="181"/>
      <c r="M58" s="181">
        <f>'将来負担比率（分子）の構造'!L$50</f>
        <v>6659</v>
      </c>
      <c r="N58" s="181"/>
      <c r="O58" s="181"/>
      <c r="P58" s="181">
        <f>'将来負担比率（分子）の構造'!M$50</f>
        <v>5390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1649</v>
      </c>
      <c r="C62" s="181"/>
      <c r="D62" s="181"/>
      <c r="E62" s="181">
        <f>'将来負担比率（分子）の構造'!J$45</f>
        <v>1630</v>
      </c>
      <c r="F62" s="181"/>
      <c r="G62" s="181"/>
      <c r="H62" s="181">
        <f>'将来負担比率（分子）の構造'!K$45</f>
        <v>1584</v>
      </c>
      <c r="I62" s="181"/>
      <c r="J62" s="181"/>
      <c r="K62" s="181">
        <f>'将来負担比率（分子）の構造'!L$45</f>
        <v>1512</v>
      </c>
      <c r="L62" s="181"/>
      <c r="M62" s="181"/>
      <c r="N62" s="181">
        <f>'将来負担比率（分子）の構造'!M$45</f>
        <v>1496</v>
      </c>
      <c r="O62" s="181"/>
      <c r="P62" s="181"/>
    </row>
    <row r="63" spans="1:16">
      <c r="A63" s="181" t="s">
        <v>34</v>
      </c>
      <c r="B63" s="181">
        <f>'将来負担比率（分子）の構造'!I$44</f>
        <v>1573</v>
      </c>
      <c r="C63" s="181"/>
      <c r="D63" s="181"/>
      <c r="E63" s="181">
        <f>'将来負担比率（分子）の構造'!J$44</f>
        <v>1519</v>
      </c>
      <c r="F63" s="181"/>
      <c r="G63" s="181"/>
      <c r="H63" s="181">
        <f>'将来負担比率（分子）の構造'!K$44</f>
        <v>1337</v>
      </c>
      <c r="I63" s="181"/>
      <c r="J63" s="181"/>
      <c r="K63" s="181">
        <f>'将来負担比率（分子）の構造'!L$44</f>
        <v>1165</v>
      </c>
      <c r="L63" s="181"/>
      <c r="M63" s="181"/>
      <c r="N63" s="181">
        <f>'将来負担比率（分子）の構造'!M$44</f>
        <v>1009</v>
      </c>
      <c r="O63" s="181"/>
      <c r="P63" s="181"/>
    </row>
    <row r="64" spans="1:16">
      <c r="A64" s="181" t="s">
        <v>33</v>
      </c>
      <c r="B64" s="181">
        <f>'将来負担比率（分子）の構造'!I$43</f>
        <v>1831</v>
      </c>
      <c r="C64" s="181"/>
      <c r="D64" s="181"/>
      <c r="E64" s="181">
        <f>'将来負担比率（分子）の構造'!J$43</f>
        <v>1816</v>
      </c>
      <c r="F64" s="181"/>
      <c r="G64" s="181"/>
      <c r="H64" s="181">
        <f>'将来負担比率（分子）の構造'!K$43</f>
        <v>1788</v>
      </c>
      <c r="I64" s="181"/>
      <c r="J64" s="181"/>
      <c r="K64" s="181">
        <f>'将来負担比率（分子）の構造'!L$43</f>
        <v>1760</v>
      </c>
      <c r="L64" s="181"/>
      <c r="M64" s="181"/>
      <c r="N64" s="181">
        <f>'将来負担比率（分子）の構造'!M$43</f>
        <v>1843</v>
      </c>
      <c r="O64" s="181"/>
      <c r="P64" s="181"/>
    </row>
    <row r="65" spans="1:16">
      <c r="A65" s="181" t="s">
        <v>32</v>
      </c>
      <c r="B65" s="181">
        <f>'将来負担比率（分子）の構造'!I$42</f>
        <v>778</v>
      </c>
      <c r="C65" s="181"/>
      <c r="D65" s="181"/>
      <c r="E65" s="181">
        <f>'将来負担比率（分子）の構造'!J$42</f>
        <v>669</v>
      </c>
      <c r="F65" s="181"/>
      <c r="G65" s="181"/>
      <c r="H65" s="181">
        <f>'将来負担比率（分子）の構造'!K$42</f>
        <v>669</v>
      </c>
      <c r="I65" s="181"/>
      <c r="J65" s="181"/>
      <c r="K65" s="181">
        <f>'将来負担比率（分子）の構造'!L$42</f>
        <v>669</v>
      </c>
      <c r="L65" s="181"/>
      <c r="M65" s="181"/>
      <c r="N65" s="181">
        <f>'将来負担比率（分子）の構造'!M$42</f>
        <v>669</v>
      </c>
      <c r="O65" s="181"/>
      <c r="P65" s="181"/>
    </row>
    <row r="66" spans="1:16">
      <c r="A66" s="181" t="s">
        <v>31</v>
      </c>
      <c r="B66" s="181">
        <f>'将来負担比率（分子）の構造'!I$41</f>
        <v>5724</v>
      </c>
      <c r="C66" s="181"/>
      <c r="D66" s="181"/>
      <c r="E66" s="181">
        <f>'将来負担比率（分子）の構造'!J$41</f>
        <v>5818</v>
      </c>
      <c r="F66" s="181"/>
      <c r="G66" s="181"/>
      <c r="H66" s="181">
        <f>'将来負担比率（分子）の構造'!K$41</f>
        <v>6143</v>
      </c>
      <c r="I66" s="181"/>
      <c r="J66" s="181"/>
      <c r="K66" s="181">
        <f>'将来負担比率（分子）の構造'!L$41</f>
        <v>6814</v>
      </c>
      <c r="L66" s="181"/>
      <c r="M66" s="181"/>
      <c r="N66" s="181">
        <f>'将来負担比率（分子）の構造'!M$41</f>
        <v>7925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2204</v>
      </c>
      <c r="C72" s="185">
        <f>基金残高に係る経年分析!G55</f>
        <v>1992</v>
      </c>
      <c r="D72" s="185">
        <f>基金残高に係る経年分析!H55</f>
        <v>1480</v>
      </c>
    </row>
    <row r="73" spans="1:16">
      <c r="A73" s="184" t="s">
        <v>78</v>
      </c>
      <c r="B73" s="185">
        <f>基金残高に係る経年分析!F56</f>
        <v>130</v>
      </c>
      <c r="C73" s="185" t="str">
        <f>基金残高に係る経年分析!G56</f>
        <v>-</v>
      </c>
      <c r="D73" s="185" t="str">
        <f>基金残高に係る経年分析!H56</f>
        <v>-</v>
      </c>
    </row>
    <row r="74" spans="1:16">
      <c r="A74" s="184" t="s">
        <v>79</v>
      </c>
      <c r="B74" s="185">
        <f>基金残高に係る経年分析!F57</f>
        <v>5016</v>
      </c>
      <c r="C74" s="185">
        <f>基金残高に係る経年分析!G57</f>
        <v>4866</v>
      </c>
      <c r="D74" s="185">
        <f>基金残高に係る経年分析!H57</f>
        <v>4117</v>
      </c>
    </row>
  </sheetData>
  <sheetProtection algorithmName="SHA-512" hashValue="lFeRNlu2fuvfiSm6OxmYnY86Tmf4HuM/xWW1gEKCEe1gnNrGv7aOzPWaruA/wFpIbZpIs9+T0YK8NFzAvQz9Ow==" saltValue="rmm5QWsnMxSWkTk/hLT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231</v>
      </c>
      <c r="C5" s="707"/>
      <c r="D5" s="707"/>
      <c r="E5" s="707"/>
      <c r="F5" s="707"/>
      <c r="G5" s="707"/>
      <c r="H5" s="707"/>
      <c r="I5" s="707"/>
      <c r="J5" s="707"/>
      <c r="K5" s="707"/>
      <c r="L5" s="707"/>
      <c r="M5" s="707"/>
      <c r="N5" s="707"/>
      <c r="O5" s="707"/>
      <c r="P5" s="707"/>
      <c r="Q5" s="708"/>
      <c r="R5" s="695">
        <v>6730219</v>
      </c>
      <c r="S5" s="696"/>
      <c r="T5" s="696"/>
      <c r="U5" s="696"/>
      <c r="V5" s="696"/>
      <c r="W5" s="696"/>
      <c r="X5" s="696"/>
      <c r="Y5" s="739"/>
      <c r="Z5" s="757">
        <v>38.6</v>
      </c>
      <c r="AA5" s="757"/>
      <c r="AB5" s="757"/>
      <c r="AC5" s="757"/>
      <c r="AD5" s="758">
        <v>6170515</v>
      </c>
      <c r="AE5" s="758"/>
      <c r="AF5" s="758"/>
      <c r="AG5" s="758"/>
      <c r="AH5" s="758"/>
      <c r="AI5" s="758"/>
      <c r="AJ5" s="758"/>
      <c r="AK5" s="758"/>
      <c r="AL5" s="740">
        <v>77.2</v>
      </c>
      <c r="AM5" s="711"/>
      <c r="AN5" s="711"/>
      <c r="AO5" s="741"/>
      <c r="AP5" s="706" t="s">
        <v>232</v>
      </c>
      <c r="AQ5" s="707"/>
      <c r="AR5" s="707"/>
      <c r="AS5" s="707"/>
      <c r="AT5" s="707"/>
      <c r="AU5" s="707"/>
      <c r="AV5" s="707"/>
      <c r="AW5" s="707"/>
      <c r="AX5" s="707"/>
      <c r="AY5" s="707"/>
      <c r="AZ5" s="707"/>
      <c r="BA5" s="707"/>
      <c r="BB5" s="707"/>
      <c r="BC5" s="707"/>
      <c r="BD5" s="707"/>
      <c r="BE5" s="707"/>
      <c r="BF5" s="708"/>
      <c r="BG5" s="640">
        <v>6170515</v>
      </c>
      <c r="BH5" s="641"/>
      <c r="BI5" s="641"/>
      <c r="BJ5" s="641"/>
      <c r="BK5" s="641"/>
      <c r="BL5" s="641"/>
      <c r="BM5" s="641"/>
      <c r="BN5" s="642"/>
      <c r="BO5" s="677">
        <v>91.7</v>
      </c>
      <c r="BP5" s="677"/>
      <c r="BQ5" s="677"/>
      <c r="BR5" s="677"/>
      <c r="BS5" s="678" t="s">
        <v>129</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c r="B6" s="637" t="s">
        <v>236</v>
      </c>
      <c r="C6" s="638"/>
      <c r="D6" s="638"/>
      <c r="E6" s="638"/>
      <c r="F6" s="638"/>
      <c r="G6" s="638"/>
      <c r="H6" s="638"/>
      <c r="I6" s="638"/>
      <c r="J6" s="638"/>
      <c r="K6" s="638"/>
      <c r="L6" s="638"/>
      <c r="M6" s="638"/>
      <c r="N6" s="638"/>
      <c r="O6" s="638"/>
      <c r="P6" s="638"/>
      <c r="Q6" s="639"/>
      <c r="R6" s="640">
        <v>79555</v>
      </c>
      <c r="S6" s="641"/>
      <c r="T6" s="641"/>
      <c r="U6" s="641"/>
      <c r="V6" s="641"/>
      <c r="W6" s="641"/>
      <c r="X6" s="641"/>
      <c r="Y6" s="642"/>
      <c r="Z6" s="677">
        <v>0.5</v>
      </c>
      <c r="AA6" s="677"/>
      <c r="AB6" s="677"/>
      <c r="AC6" s="677"/>
      <c r="AD6" s="678">
        <v>79555</v>
      </c>
      <c r="AE6" s="678"/>
      <c r="AF6" s="678"/>
      <c r="AG6" s="678"/>
      <c r="AH6" s="678"/>
      <c r="AI6" s="678"/>
      <c r="AJ6" s="678"/>
      <c r="AK6" s="678"/>
      <c r="AL6" s="643">
        <v>1</v>
      </c>
      <c r="AM6" s="644"/>
      <c r="AN6" s="644"/>
      <c r="AO6" s="679"/>
      <c r="AP6" s="637" t="s">
        <v>237</v>
      </c>
      <c r="AQ6" s="638"/>
      <c r="AR6" s="638"/>
      <c r="AS6" s="638"/>
      <c r="AT6" s="638"/>
      <c r="AU6" s="638"/>
      <c r="AV6" s="638"/>
      <c r="AW6" s="638"/>
      <c r="AX6" s="638"/>
      <c r="AY6" s="638"/>
      <c r="AZ6" s="638"/>
      <c r="BA6" s="638"/>
      <c r="BB6" s="638"/>
      <c r="BC6" s="638"/>
      <c r="BD6" s="638"/>
      <c r="BE6" s="638"/>
      <c r="BF6" s="639"/>
      <c r="BG6" s="640">
        <v>6170515</v>
      </c>
      <c r="BH6" s="641"/>
      <c r="BI6" s="641"/>
      <c r="BJ6" s="641"/>
      <c r="BK6" s="641"/>
      <c r="BL6" s="641"/>
      <c r="BM6" s="641"/>
      <c r="BN6" s="642"/>
      <c r="BO6" s="677">
        <v>91.7</v>
      </c>
      <c r="BP6" s="677"/>
      <c r="BQ6" s="677"/>
      <c r="BR6" s="677"/>
      <c r="BS6" s="678" t="s">
        <v>129</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166747</v>
      </c>
      <c r="CS6" s="641"/>
      <c r="CT6" s="641"/>
      <c r="CU6" s="641"/>
      <c r="CV6" s="641"/>
      <c r="CW6" s="641"/>
      <c r="CX6" s="641"/>
      <c r="CY6" s="642"/>
      <c r="CZ6" s="740">
        <v>1</v>
      </c>
      <c r="DA6" s="711"/>
      <c r="DB6" s="711"/>
      <c r="DC6" s="743"/>
      <c r="DD6" s="646" t="s">
        <v>239</v>
      </c>
      <c r="DE6" s="641"/>
      <c r="DF6" s="641"/>
      <c r="DG6" s="641"/>
      <c r="DH6" s="641"/>
      <c r="DI6" s="641"/>
      <c r="DJ6" s="641"/>
      <c r="DK6" s="641"/>
      <c r="DL6" s="641"/>
      <c r="DM6" s="641"/>
      <c r="DN6" s="641"/>
      <c r="DO6" s="641"/>
      <c r="DP6" s="642"/>
      <c r="DQ6" s="646">
        <v>166747</v>
      </c>
      <c r="DR6" s="641"/>
      <c r="DS6" s="641"/>
      <c r="DT6" s="641"/>
      <c r="DU6" s="641"/>
      <c r="DV6" s="641"/>
      <c r="DW6" s="641"/>
      <c r="DX6" s="641"/>
      <c r="DY6" s="641"/>
      <c r="DZ6" s="641"/>
      <c r="EA6" s="641"/>
      <c r="EB6" s="641"/>
      <c r="EC6" s="684"/>
    </row>
    <row r="7" spans="2:143" ht="11.25" customHeight="1">
      <c r="B7" s="637" t="s">
        <v>240</v>
      </c>
      <c r="C7" s="638"/>
      <c r="D7" s="638"/>
      <c r="E7" s="638"/>
      <c r="F7" s="638"/>
      <c r="G7" s="638"/>
      <c r="H7" s="638"/>
      <c r="I7" s="638"/>
      <c r="J7" s="638"/>
      <c r="K7" s="638"/>
      <c r="L7" s="638"/>
      <c r="M7" s="638"/>
      <c r="N7" s="638"/>
      <c r="O7" s="638"/>
      <c r="P7" s="638"/>
      <c r="Q7" s="639"/>
      <c r="R7" s="640">
        <v>6128</v>
      </c>
      <c r="S7" s="641"/>
      <c r="T7" s="641"/>
      <c r="U7" s="641"/>
      <c r="V7" s="641"/>
      <c r="W7" s="641"/>
      <c r="X7" s="641"/>
      <c r="Y7" s="642"/>
      <c r="Z7" s="677">
        <v>0</v>
      </c>
      <c r="AA7" s="677"/>
      <c r="AB7" s="677"/>
      <c r="AC7" s="677"/>
      <c r="AD7" s="678">
        <v>6128</v>
      </c>
      <c r="AE7" s="678"/>
      <c r="AF7" s="678"/>
      <c r="AG7" s="678"/>
      <c r="AH7" s="678"/>
      <c r="AI7" s="678"/>
      <c r="AJ7" s="678"/>
      <c r="AK7" s="678"/>
      <c r="AL7" s="643">
        <v>0.1</v>
      </c>
      <c r="AM7" s="644"/>
      <c r="AN7" s="644"/>
      <c r="AO7" s="679"/>
      <c r="AP7" s="637" t="s">
        <v>241</v>
      </c>
      <c r="AQ7" s="638"/>
      <c r="AR7" s="638"/>
      <c r="AS7" s="638"/>
      <c r="AT7" s="638"/>
      <c r="AU7" s="638"/>
      <c r="AV7" s="638"/>
      <c r="AW7" s="638"/>
      <c r="AX7" s="638"/>
      <c r="AY7" s="638"/>
      <c r="AZ7" s="638"/>
      <c r="BA7" s="638"/>
      <c r="BB7" s="638"/>
      <c r="BC7" s="638"/>
      <c r="BD7" s="638"/>
      <c r="BE7" s="638"/>
      <c r="BF7" s="639"/>
      <c r="BG7" s="640">
        <v>2285682</v>
      </c>
      <c r="BH7" s="641"/>
      <c r="BI7" s="641"/>
      <c r="BJ7" s="641"/>
      <c r="BK7" s="641"/>
      <c r="BL7" s="641"/>
      <c r="BM7" s="641"/>
      <c r="BN7" s="642"/>
      <c r="BO7" s="677">
        <v>34</v>
      </c>
      <c r="BP7" s="677"/>
      <c r="BQ7" s="677"/>
      <c r="BR7" s="677"/>
      <c r="BS7" s="678" t="s">
        <v>129</v>
      </c>
      <c r="BT7" s="678"/>
      <c r="BU7" s="678"/>
      <c r="BV7" s="678"/>
      <c r="BW7" s="678"/>
      <c r="BX7" s="678"/>
      <c r="BY7" s="678"/>
      <c r="BZ7" s="678"/>
      <c r="CA7" s="678"/>
      <c r="CB7" s="737"/>
      <c r="CD7" s="673" t="s">
        <v>242</v>
      </c>
      <c r="CE7" s="674"/>
      <c r="CF7" s="674"/>
      <c r="CG7" s="674"/>
      <c r="CH7" s="674"/>
      <c r="CI7" s="674"/>
      <c r="CJ7" s="674"/>
      <c r="CK7" s="674"/>
      <c r="CL7" s="674"/>
      <c r="CM7" s="674"/>
      <c r="CN7" s="674"/>
      <c r="CO7" s="674"/>
      <c r="CP7" s="674"/>
      <c r="CQ7" s="675"/>
      <c r="CR7" s="640">
        <v>4761590</v>
      </c>
      <c r="CS7" s="641"/>
      <c r="CT7" s="641"/>
      <c r="CU7" s="641"/>
      <c r="CV7" s="641"/>
      <c r="CW7" s="641"/>
      <c r="CX7" s="641"/>
      <c r="CY7" s="642"/>
      <c r="CZ7" s="677">
        <v>28</v>
      </c>
      <c r="DA7" s="677"/>
      <c r="DB7" s="677"/>
      <c r="DC7" s="677"/>
      <c r="DD7" s="646">
        <v>2128127</v>
      </c>
      <c r="DE7" s="641"/>
      <c r="DF7" s="641"/>
      <c r="DG7" s="641"/>
      <c r="DH7" s="641"/>
      <c r="DI7" s="641"/>
      <c r="DJ7" s="641"/>
      <c r="DK7" s="641"/>
      <c r="DL7" s="641"/>
      <c r="DM7" s="641"/>
      <c r="DN7" s="641"/>
      <c r="DO7" s="641"/>
      <c r="DP7" s="642"/>
      <c r="DQ7" s="646">
        <v>2140494</v>
      </c>
      <c r="DR7" s="641"/>
      <c r="DS7" s="641"/>
      <c r="DT7" s="641"/>
      <c r="DU7" s="641"/>
      <c r="DV7" s="641"/>
      <c r="DW7" s="641"/>
      <c r="DX7" s="641"/>
      <c r="DY7" s="641"/>
      <c r="DZ7" s="641"/>
      <c r="EA7" s="641"/>
      <c r="EB7" s="641"/>
      <c r="EC7" s="684"/>
    </row>
    <row r="8" spans="2:143" ht="11.25" customHeight="1">
      <c r="B8" s="637" t="s">
        <v>243</v>
      </c>
      <c r="C8" s="638"/>
      <c r="D8" s="638"/>
      <c r="E8" s="638"/>
      <c r="F8" s="638"/>
      <c r="G8" s="638"/>
      <c r="H8" s="638"/>
      <c r="I8" s="638"/>
      <c r="J8" s="638"/>
      <c r="K8" s="638"/>
      <c r="L8" s="638"/>
      <c r="M8" s="638"/>
      <c r="N8" s="638"/>
      <c r="O8" s="638"/>
      <c r="P8" s="638"/>
      <c r="Q8" s="639"/>
      <c r="R8" s="640">
        <v>30409</v>
      </c>
      <c r="S8" s="641"/>
      <c r="T8" s="641"/>
      <c r="U8" s="641"/>
      <c r="V8" s="641"/>
      <c r="W8" s="641"/>
      <c r="X8" s="641"/>
      <c r="Y8" s="642"/>
      <c r="Z8" s="677">
        <v>0.2</v>
      </c>
      <c r="AA8" s="677"/>
      <c r="AB8" s="677"/>
      <c r="AC8" s="677"/>
      <c r="AD8" s="678">
        <v>30409</v>
      </c>
      <c r="AE8" s="678"/>
      <c r="AF8" s="678"/>
      <c r="AG8" s="678"/>
      <c r="AH8" s="678"/>
      <c r="AI8" s="678"/>
      <c r="AJ8" s="678"/>
      <c r="AK8" s="678"/>
      <c r="AL8" s="643">
        <v>0.4</v>
      </c>
      <c r="AM8" s="644"/>
      <c r="AN8" s="644"/>
      <c r="AO8" s="679"/>
      <c r="AP8" s="637" t="s">
        <v>244</v>
      </c>
      <c r="AQ8" s="638"/>
      <c r="AR8" s="638"/>
      <c r="AS8" s="638"/>
      <c r="AT8" s="638"/>
      <c r="AU8" s="638"/>
      <c r="AV8" s="638"/>
      <c r="AW8" s="638"/>
      <c r="AX8" s="638"/>
      <c r="AY8" s="638"/>
      <c r="AZ8" s="638"/>
      <c r="BA8" s="638"/>
      <c r="BB8" s="638"/>
      <c r="BC8" s="638"/>
      <c r="BD8" s="638"/>
      <c r="BE8" s="638"/>
      <c r="BF8" s="639"/>
      <c r="BG8" s="640">
        <v>58487</v>
      </c>
      <c r="BH8" s="641"/>
      <c r="BI8" s="641"/>
      <c r="BJ8" s="641"/>
      <c r="BK8" s="641"/>
      <c r="BL8" s="641"/>
      <c r="BM8" s="641"/>
      <c r="BN8" s="642"/>
      <c r="BO8" s="677">
        <v>0.9</v>
      </c>
      <c r="BP8" s="677"/>
      <c r="BQ8" s="677"/>
      <c r="BR8" s="677"/>
      <c r="BS8" s="646" t="s">
        <v>129</v>
      </c>
      <c r="BT8" s="641"/>
      <c r="BU8" s="641"/>
      <c r="BV8" s="641"/>
      <c r="BW8" s="641"/>
      <c r="BX8" s="641"/>
      <c r="BY8" s="641"/>
      <c r="BZ8" s="641"/>
      <c r="CA8" s="641"/>
      <c r="CB8" s="684"/>
      <c r="CD8" s="673" t="s">
        <v>245</v>
      </c>
      <c r="CE8" s="674"/>
      <c r="CF8" s="674"/>
      <c r="CG8" s="674"/>
      <c r="CH8" s="674"/>
      <c r="CI8" s="674"/>
      <c r="CJ8" s="674"/>
      <c r="CK8" s="674"/>
      <c r="CL8" s="674"/>
      <c r="CM8" s="674"/>
      <c r="CN8" s="674"/>
      <c r="CO8" s="674"/>
      <c r="CP8" s="674"/>
      <c r="CQ8" s="675"/>
      <c r="CR8" s="640">
        <v>5236760</v>
      </c>
      <c r="CS8" s="641"/>
      <c r="CT8" s="641"/>
      <c r="CU8" s="641"/>
      <c r="CV8" s="641"/>
      <c r="CW8" s="641"/>
      <c r="CX8" s="641"/>
      <c r="CY8" s="642"/>
      <c r="CZ8" s="677">
        <v>30.7</v>
      </c>
      <c r="DA8" s="677"/>
      <c r="DB8" s="677"/>
      <c r="DC8" s="677"/>
      <c r="DD8" s="646">
        <v>13942</v>
      </c>
      <c r="DE8" s="641"/>
      <c r="DF8" s="641"/>
      <c r="DG8" s="641"/>
      <c r="DH8" s="641"/>
      <c r="DI8" s="641"/>
      <c r="DJ8" s="641"/>
      <c r="DK8" s="641"/>
      <c r="DL8" s="641"/>
      <c r="DM8" s="641"/>
      <c r="DN8" s="641"/>
      <c r="DO8" s="641"/>
      <c r="DP8" s="642"/>
      <c r="DQ8" s="646">
        <v>2786475</v>
      </c>
      <c r="DR8" s="641"/>
      <c r="DS8" s="641"/>
      <c r="DT8" s="641"/>
      <c r="DU8" s="641"/>
      <c r="DV8" s="641"/>
      <c r="DW8" s="641"/>
      <c r="DX8" s="641"/>
      <c r="DY8" s="641"/>
      <c r="DZ8" s="641"/>
      <c r="EA8" s="641"/>
      <c r="EB8" s="641"/>
      <c r="EC8" s="684"/>
    </row>
    <row r="9" spans="2:143" ht="11.25" customHeight="1">
      <c r="B9" s="637" t="s">
        <v>246</v>
      </c>
      <c r="C9" s="638"/>
      <c r="D9" s="638"/>
      <c r="E9" s="638"/>
      <c r="F9" s="638"/>
      <c r="G9" s="638"/>
      <c r="H9" s="638"/>
      <c r="I9" s="638"/>
      <c r="J9" s="638"/>
      <c r="K9" s="638"/>
      <c r="L9" s="638"/>
      <c r="M9" s="638"/>
      <c r="N9" s="638"/>
      <c r="O9" s="638"/>
      <c r="P9" s="638"/>
      <c r="Q9" s="639"/>
      <c r="R9" s="640">
        <v>18689</v>
      </c>
      <c r="S9" s="641"/>
      <c r="T9" s="641"/>
      <c r="U9" s="641"/>
      <c r="V9" s="641"/>
      <c r="W9" s="641"/>
      <c r="X9" s="641"/>
      <c r="Y9" s="642"/>
      <c r="Z9" s="677">
        <v>0.1</v>
      </c>
      <c r="AA9" s="677"/>
      <c r="AB9" s="677"/>
      <c r="AC9" s="677"/>
      <c r="AD9" s="678">
        <v>18689</v>
      </c>
      <c r="AE9" s="678"/>
      <c r="AF9" s="678"/>
      <c r="AG9" s="678"/>
      <c r="AH9" s="678"/>
      <c r="AI9" s="678"/>
      <c r="AJ9" s="678"/>
      <c r="AK9" s="678"/>
      <c r="AL9" s="643">
        <v>0.2</v>
      </c>
      <c r="AM9" s="644"/>
      <c r="AN9" s="644"/>
      <c r="AO9" s="679"/>
      <c r="AP9" s="637" t="s">
        <v>247</v>
      </c>
      <c r="AQ9" s="638"/>
      <c r="AR9" s="638"/>
      <c r="AS9" s="638"/>
      <c r="AT9" s="638"/>
      <c r="AU9" s="638"/>
      <c r="AV9" s="638"/>
      <c r="AW9" s="638"/>
      <c r="AX9" s="638"/>
      <c r="AY9" s="638"/>
      <c r="AZ9" s="638"/>
      <c r="BA9" s="638"/>
      <c r="BB9" s="638"/>
      <c r="BC9" s="638"/>
      <c r="BD9" s="638"/>
      <c r="BE9" s="638"/>
      <c r="BF9" s="639"/>
      <c r="BG9" s="640">
        <v>1740456</v>
      </c>
      <c r="BH9" s="641"/>
      <c r="BI9" s="641"/>
      <c r="BJ9" s="641"/>
      <c r="BK9" s="641"/>
      <c r="BL9" s="641"/>
      <c r="BM9" s="641"/>
      <c r="BN9" s="642"/>
      <c r="BO9" s="677">
        <v>25.9</v>
      </c>
      <c r="BP9" s="677"/>
      <c r="BQ9" s="677"/>
      <c r="BR9" s="677"/>
      <c r="BS9" s="646" t="s">
        <v>129</v>
      </c>
      <c r="BT9" s="641"/>
      <c r="BU9" s="641"/>
      <c r="BV9" s="641"/>
      <c r="BW9" s="641"/>
      <c r="BX9" s="641"/>
      <c r="BY9" s="641"/>
      <c r="BZ9" s="641"/>
      <c r="CA9" s="641"/>
      <c r="CB9" s="684"/>
      <c r="CD9" s="673" t="s">
        <v>248</v>
      </c>
      <c r="CE9" s="674"/>
      <c r="CF9" s="674"/>
      <c r="CG9" s="674"/>
      <c r="CH9" s="674"/>
      <c r="CI9" s="674"/>
      <c r="CJ9" s="674"/>
      <c r="CK9" s="674"/>
      <c r="CL9" s="674"/>
      <c r="CM9" s="674"/>
      <c r="CN9" s="674"/>
      <c r="CO9" s="674"/>
      <c r="CP9" s="674"/>
      <c r="CQ9" s="675"/>
      <c r="CR9" s="640">
        <v>1473924</v>
      </c>
      <c r="CS9" s="641"/>
      <c r="CT9" s="641"/>
      <c r="CU9" s="641"/>
      <c r="CV9" s="641"/>
      <c r="CW9" s="641"/>
      <c r="CX9" s="641"/>
      <c r="CY9" s="642"/>
      <c r="CZ9" s="677">
        <v>8.6999999999999993</v>
      </c>
      <c r="DA9" s="677"/>
      <c r="DB9" s="677"/>
      <c r="DC9" s="677"/>
      <c r="DD9" s="646">
        <v>75336</v>
      </c>
      <c r="DE9" s="641"/>
      <c r="DF9" s="641"/>
      <c r="DG9" s="641"/>
      <c r="DH9" s="641"/>
      <c r="DI9" s="641"/>
      <c r="DJ9" s="641"/>
      <c r="DK9" s="641"/>
      <c r="DL9" s="641"/>
      <c r="DM9" s="641"/>
      <c r="DN9" s="641"/>
      <c r="DO9" s="641"/>
      <c r="DP9" s="642"/>
      <c r="DQ9" s="646">
        <v>933718</v>
      </c>
      <c r="DR9" s="641"/>
      <c r="DS9" s="641"/>
      <c r="DT9" s="641"/>
      <c r="DU9" s="641"/>
      <c r="DV9" s="641"/>
      <c r="DW9" s="641"/>
      <c r="DX9" s="641"/>
      <c r="DY9" s="641"/>
      <c r="DZ9" s="641"/>
      <c r="EA9" s="641"/>
      <c r="EB9" s="641"/>
      <c r="EC9" s="684"/>
    </row>
    <row r="10" spans="2:143" ht="11.25" customHeight="1">
      <c r="B10" s="637" t="s">
        <v>249</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239</v>
      </c>
      <c r="AA10" s="677"/>
      <c r="AB10" s="677"/>
      <c r="AC10" s="677"/>
      <c r="AD10" s="678" t="s">
        <v>129</v>
      </c>
      <c r="AE10" s="678"/>
      <c r="AF10" s="678"/>
      <c r="AG10" s="678"/>
      <c r="AH10" s="678"/>
      <c r="AI10" s="678"/>
      <c r="AJ10" s="678"/>
      <c r="AK10" s="678"/>
      <c r="AL10" s="643" t="s">
        <v>129</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162438</v>
      </c>
      <c r="BH10" s="641"/>
      <c r="BI10" s="641"/>
      <c r="BJ10" s="641"/>
      <c r="BK10" s="641"/>
      <c r="BL10" s="641"/>
      <c r="BM10" s="641"/>
      <c r="BN10" s="642"/>
      <c r="BO10" s="677">
        <v>2.4</v>
      </c>
      <c r="BP10" s="677"/>
      <c r="BQ10" s="677"/>
      <c r="BR10" s="677"/>
      <c r="BS10" s="646" t="s">
        <v>129</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144061</v>
      </c>
      <c r="CS10" s="641"/>
      <c r="CT10" s="641"/>
      <c r="CU10" s="641"/>
      <c r="CV10" s="641"/>
      <c r="CW10" s="641"/>
      <c r="CX10" s="641"/>
      <c r="CY10" s="642"/>
      <c r="CZ10" s="677">
        <v>0.8</v>
      </c>
      <c r="DA10" s="677"/>
      <c r="DB10" s="677"/>
      <c r="DC10" s="677"/>
      <c r="DD10" s="646" t="s">
        <v>129</v>
      </c>
      <c r="DE10" s="641"/>
      <c r="DF10" s="641"/>
      <c r="DG10" s="641"/>
      <c r="DH10" s="641"/>
      <c r="DI10" s="641"/>
      <c r="DJ10" s="641"/>
      <c r="DK10" s="641"/>
      <c r="DL10" s="641"/>
      <c r="DM10" s="641"/>
      <c r="DN10" s="641"/>
      <c r="DO10" s="641"/>
      <c r="DP10" s="642"/>
      <c r="DQ10" s="646">
        <v>131606</v>
      </c>
      <c r="DR10" s="641"/>
      <c r="DS10" s="641"/>
      <c r="DT10" s="641"/>
      <c r="DU10" s="641"/>
      <c r="DV10" s="641"/>
      <c r="DW10" s="641"/>
      <c r="DX10" s="641"/>
      <c r="DY10" s="641"/>
      <c r="DZ10" s="641"/>
      <c r="EA10" s="641"/>
      <c r="EB10" s="641"/>
      <c r="EC10" s="684"/>
    </row>
    <row r="11" spans="2:143" ht="11.25" customHeight="1">
      <c r="B11" s="637" t="s">
        <v>252</v>
      </c>
      <c r="C11" s="638"/>
      <c r="D11" s="638"/>
      <c r="E11" s="638"/>
      <c r="F11" s="638"/>
      <c r="G11" s="638"/>
      <c r="H11" s="638"/>
      <c r="I11" s="638"/>
      <c r="J11" s="638"/>
      <c r="K11" s="638"/>
      <c r="L11" s="638"/>
      <c r="M11" s="638"/>
      <c r="N11" s="638"/>
      <c r="O11" s="638"/>
      <c r="P11" s="638"/>
      <c r="Q11" s="639"/>
      <c r="R11" s="640">
        <v>639037</v>
      </c>
      <c r="S11" s="641"/>
      <c r="T11" s="641"/>
      <c r="U11" s="641"/>
      <c r="V11" s="641"/>
      <c r="W11" s="641"/>
      <c r="X11" s="641"/>
      <c r="Y11" s="642"/>
      <c r="Z11" s="643">
        <v>3.7</v>
      </c>
      <c r="AA11" s="644"/>
      <c r="AB11" s="644"/>
      <c r="AC11" s="645"/>
      <c r="AD11" s="646">
        <v>639037</v>
      </c>
      <c r="AE11" s="641"/>
      <c r="AF11" s="641"/>
      <c r="AG11" s="641"/>
      <c r="AH11" s="641"/>
      <c r="AI11" s="641"/>
      <c r="AJ11" s="641"/>
      <c r="AK11" s="642"/>
      <c r="AL11" s="643">
        <v>8</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324301</v>
      </c>
      <c r="BH11" s="641"/>
      <c r="BI11" s="641"/>
      <c r="BJ11" s="641"/>
      <c r="BK11" s="641"/>
      <c r="BL11" s="641"/>
      <c r="BM11" s="641"/>
      <c r="BN11" s="642"/>
      <c r="BO11" s="677">
        <v>4.8</v>
      </c>
      <c r="BP11" s="677"/>
      <c r="BQ11" s="677"/>
      <c r="BR11" s="677"/>
      <c r="BS11" s="646" t="s">
        <v>129</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65798</v>
      </c>
      <c r="CS11" s="641"/>
      <c r="CT11" s="641"/>
      <c r="CU11" s="641"/>
      <c r="CV11" s="641"/>
      <c r="CW11" s="641"/>
      <c r="CX11" s="641"/>
      <c r="CY11" s="642"/>
      <c r="CZ11" s="677">
        <v>0.4</v>
      </c>
      <c r="DA11" s="677"/>
      <c r="DB11" s="677"/>
      <c r="DC11" s="677"/>
      <c r="DD11" s="646" t="s">
        <v>239</v>
      </c>
      <c r="DE11" s="641"/>
      <c r="DF11" s="641"/>
      <c r="DG11" s="641"/>
      <c r="DH11" s="641"/>
      <c r="DI11" s="641"/>
      <c r="DJ11" s="641"/>
      <c r="DK11" s="641"/>
      <c r="DL11" s="641"/>
      <c r="DM11" s="641"/>
      <c r="DN11" s="641"/>
      <c r="DO11" s="641"/>
      <c r="DP11" s="642"/>
      <c r="DQ11" s="646">
        <v>41259</v>
      </c>
      <c r="DR11" s="641"/>
      <c r="DS11" s="641"/>
      <c r="DT11" s="641"/>
      <c r="DU11" s="641"/>
      <c r="DV11" s="641"/>
      <c r="DW11" s="641"/>
      <c r="DX11" s="641"/>
      <c r="DY11" s="641"/>
      <c r="DZ11" s="641"/>
      <c r="EA11" s="641"/>
      <c r="EB11" s="641"/>
      <c r="EC11" s="684"/>
    </row>
    <row r="12" spans="2:143" ht="11.25" customHeight="1">
      <c r="B12" s="637" t="s">
        <v>255</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129</v>
      </c>
      <c r="AE12" s="678"/>
      <c r="AF12" s="678"/>
      <c r="AG12" s="678"/>
      <c r="AH12" s="678"/>
      <c r="AI12" s="678"/>
      <c r="AJ12" s="678"/>
      <c r="AK12" s="678"/>
      <c r="AL12" s="643" t="s">
        <v>129</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3404523</v>
      </c>
      <c r="BH12" s="641"/>
      <c r="BI12" s="641"/>
      <c r="BJ12" s="641"/>
      <c r="BK12" s="641"/>
      <c r="BL12" s="641"/>
      <c r="BM12" s="641"/>
      <c r="BN12" s="642"/>
      <c r="BO12" s="677">
        <v>50.6</v>
      </c>
      <c r="BP12" s="677"/>
      <c r="BQ12" s="677"/>
      <c r="BR12" s="677"/>
      <c r="BS12" s="646" t="s">
        <v>129</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92281</v>
      </c>
      <c r="CS12" s="641"/>
      <c r="CT12" s="641"/>
      <c r="CU12" s="641"/>
      <c r="CV12" s="641"/>
      <c r="CW12" s="641"/>
      <c r="CX12" s="641"/>
      <c r="CY12" s="642"/>
      <c r="CZ12" s="677">
        <v>0.5</v>
      </c>
      <c r="DA12" s="677"/>
      <c r="DB12" s="677"/>
      <c r="DC12" s="677"/>
      <c r="DD12" s="646">
        <v>3387</v>
      </c>
      <c r="DE12" s="641"/>
      <c r="DF12" s="641"/>
      <c r="DG12" s="641"/>
      <c r="DH12" s="641"/>
      <c r="DI12" s="641"/>
      <c r="DJ12" s="641"/>
      <c r="DK12" s="641"/>
      <c r="DL12" s="641"/>
      <c r="DM12" s="641"/>
      <c r="DN12" s="641"/>
      <c r="DO12" s="641"/>
      <c r="DP12" s="642"/>
      <c r="DQ12" s="646">
        <v>70388</v>
      </c>
      <c r="DR12" s="641"/>
      <c r="DS12" s="641"/>
      <c r="DT12" s="641"/>
      <c r="DU12" s="641"/>
      <c r="DV12" s="641"/>
      <c r="DW12" s="641"/>
      <c r="DX12" s="641"/>
      <c r="DY12" s="641"/>
      <c r="DZ12" s="641"/>
      <c r="EA12" s="641"/>
      <c r="EB12" s="641"/>
      <c r="EC12" s="684"/>
    </row>
    <row r="13" spans="2:143" ht="11.25" customHeight="1">
      <c r="B13" s="637" t="s">
        <v>258</v>
      </c>
      <c r="C13" s="638"/>
      <c r="D13" s="638"/>
      <c r="E13" s="638"/>
      <c r="F13" s="638"/>
      <c r="G13" s="638"/>
      <c r="H13" s="638"/>
      <c r="I13" s="638"/>
      <c r="J13" s="638"/>
      <c r="K13" s="638"/>
      <c r="L13" s="638"/>
      <c r="M13" s="638"/>
      <c r="N13" s="638"/>
      <c r="O13" s="638"/>
      <c r="P13" s="638"/>
      <c r="Q13" s="639"/>
      <c r="R13" s="640" t="s">
        <v>239</v>
      </c>
      <c r="S13" s="641"/>
      <c r="T13" s="641"/>
      <c r="U13" s="641"/>
      <c r="V13" s="641"/>
      <c r="W13" s="641"/>
      <c r="X13" s="641"/>
      <c r="Y13" s="642"/>
      <c r="Z13" s="677" t="s">
        <v>239</v>
      </c>
      <c r="AA13" s="677"/>
      <c r="AB13" s="677"/>
      <c r="AC13" s="677"/>
      <c r="AD13" s="678" t="s">
        <v>129</v>
      </c>
      <c r="AE13" s="678"/>
      <c r="AF13" s="678"/>
      <c r="AG13" s="678"/>
      <c r="AH13" s="678"/>
      <c r="AI13" s="678"/>
      <c r="AJ13" s="678"/>
      <c r="AK13" s="678"/>
      <c r="AL13" s="643" t="s">
        <v>129</v>
      </c>
      <c r="AM13" s="644"/>
      <c r="AN13" s="644"/>
      <c r="AO13" s="679"/>
      <c r="AP13" s="637" t="s">
        <v>259</v>
      </c>
      <c r="AQ13" s="638"/>
      <c r="AR13" s="638"/>
      <c r="AS13" s="638"/>
      <c r="AT13" s="638"/>
      <c r="AU13" s="638"/>
      <c r="AV13" s="638"/>
      <c r="AW13" s="638"/>
      <c r="AX13" s="638"/>
      <c r="AY13" s="638"/>
      <c r="AZ13" s="638"/>
      <c r="BA13" s="638"/>
      <c r="BB13" s="638"/>
      <c r="BC13" s="638"/>
      <c r="BD13" s="638"/>
      <c r="BE13" s="638"/>
      <c r="BF13" s="639"/>
      <c r="BG13" s="640">
        <v>3336221</v>
      </c>
      <c r="BH13" s="641"/>
      <c r="BI13" s="641"/>
      <c r="BJ13" s="641"/>
      <c r="BK13" s="641"/>
      <c r="BL13" s="641"/>
      <c r="BM13" s="641"/>
      <c r="BN13" s="642"/>
      <c r="BO13" s="677">
        <v>49.6</v>
      </c>
      <c r="BP13" s="677"/>
      <c r="BQ13" s="677"/>
      <c r="BR13" s="677"/>
      <c r="BS13" s="646" t="s">
        <v>239</v>
      </c>
      <c r="BT13" s="641"/>
      <c r="BU13" s="641"/>
      <c r="BV13" s="641"/>
      <c r="BW13" s="641"/>
      <c r="BX13" s="641"/>
      <c r="BY13" s="641"/>
      <c r="BZ13" s="641"/>
      <c r="CA13" s="641"/>
      <c r="CB13" s="684"/>
      <c r="CD13" s="673" t="s">
        <v>260</v>
      </c>
      <c r="CE13" s="674"/>
      <c r="CF13" s="674"/>
      <c r="CG13" s="674"/>
      <c r="CH13" s="674"/>
      <c r="CI13" s="674"/>
      <c r="CJ13" s="674"/>
      <c r="CK13" s="674"/>
      <c r="CL13" s="674"/>
      <c r="CM13" s="674"/>
      <c r="CN13" s="674"/>
      <c r="CO13" s="674"/>
      <c r="CP13" s="674"/>
      <c r="CQ13" s="675"/>
      <c r="CR13" s="640">
        <v>2605644</v>
      </c>
      <c r="CS13" s="641"/>
      <c r="CT13" s="641"/>
      <c r="CU13" s="641"/>
      <c r="CV13" s="641"/>
      <c r="CW13" s="641"/>
      <c r="CX13" s="641"/>
      <c r="CY13" s="642"/>
      <c r="CZ13" s="677">
        <v>15.3</v>
      </c>
      <c r="DA13" s="677"/>
      <c r="DB13" s="677"/>
      <c r="DC13" s="677"/>
      <c r="DD13" s="646">
        <v>1576424</v>
      </c>
      <c r="DE13" s="641"/>
      <c r="DF13" s="641"/>
      <c r="DG13" s="641"/>
      <c r="DH13" s="641"/>
      <c r="DI13" s="641"/>
      <c r="DJ13" s="641"/>
      <c r="DK13" s="641"/>
      <c r="DL13" s="641"/>
      <c r="DM13" s="641"/>
      <c r="DN13" s="641"/>
      <c r="DO13" s="641"/>
      <c r="DP13" s="642"/>
      <c r="DQ13" s="646">
        <v>1604951</v>
      </c>
      <c r="DR13" s="641"/>
      <c r="DS13" s="641"/>
      <c r="DT13" s="641"/>
      <c r="DU13" s="641"/>
      <c r="DV13" s="641"/>
      <c r="DW13" s="641"/>
      <c r="DX13" s="641"/>
      <c r="DY13" s="641"/>
      <c r="DZ13" s="641"/>
      <c r="EA13" s="641"/>
      <c r="EB13" s="641"/>
      <c r="EC13" s="684"/>
    </row>
    <row r="14" spans="2:143" ht="11.25" customHeight="1">
      <c r="B14" s="637" t="s">
        <v>261</v>
      </c>
      <c r="C14" s="638"/>
      <c r="D14" s="638"/>
      <c r="E14" s="638"/>
      <c r="F14" s="638"/>
      <c r="G14" s="638"/>
      <c r="H14" s="638"/>
      <c r="I14" s="638"/>
      <c r="J14" s="638"/>
      <c r="K14" s="638"/>
      <c r="L14" s="638"/>
      <c r="M14" s="638"/>
      <c r="N14" s="638"/>
      <c r="O14" s="638"/>
      <c r="P14" s="638"/>
      <c r="Q14" s="639"/>
      <c r="R14" s="640">
        <v>23593</v>
      </c>
      <c r="S14" s="641"/>
      <c r="T14" s="641"/>
      <c r="U14" s="641"/>
      <c r="V14" s="641"/>
      <c r="W14" s="641"/>
      <c r="X14" s="641"/>
      <c r="Y14" s="642"/>
      <c r="Z14" s="677">
        <v>0.1</v>
      </c>
      <c r="AA14" s="677"/>
      <c r="AB14" s="677"/>
      <c r="AC14" s="677"/>
      <c r="AD14" s="678">
        <v>23593</v>
      </c>
      <c r="AE14" s="678"/>
      <c r="AF14" s="678"/>
      <c r="AG14" s="678"/>
      <c r="AH14" s="678"/>
      <c r="AI14" s="678"/>
      <c r="AJ14" s="678"/>
      <c r="AK14" s="678"/>
      <c r="AL14" s="643">
        <v>0.3</v>
      </c>
      <c r="AM14" s="644"/>
      <c r="AN14" s="644"/>
      <c r="AO14" s="679"/>
      <c r="AP14" s="637" t="s">
        <v>262</v>
      </c>
      <c r="AQ14" s="638"/>
      <c r="AR14" s="638"/>
      <c r="AS14" s="638"/>
      <c r="AT14" s="638"/>
      <c r="AU14" s="638"/>
      <c r="AV14" s="638"/>
      <c r="AW14" s="638"/>
      <c r="AX14" s="638"/>
      <c r="AY14" s="638"/>
      <c r="AZ14" s="638"/>
      <c r="BA14" s="638"/>
      <c r="BB14" s="638"/>
      <c r="BC14" s="638"/>
      <c r="BD14" s="638"/>
      <c r="BE14" s="638"/>
      <c r="BF14" s="639"/>
      <c r="BG14" s="640">
        <v>96222</v>
      </c>
      <c r="BH14" s="641"/>
      <c r="BI14" s="641"/>
      <c r="BJ14" s="641"/>
      <c r="BK14" s="641"/>
      <c r="BL14" s="641"/>
      <c r="BM14" s="641"/>
      <c r="BN14" s="642"/>
      <c r="BO14" s="677">
        <v>1.4</v>
      </c>
      <c r="BP14" s="677"/>
      <c r="BQ14" s="677"/>
      <c r="BR14" s="677"/>
      <c r="BS14" s="646" t="s">
        <v>239</v>
      </c>
      <c r="BT14" s="641"/>
      <c r="BU14" s="641"/>
      <c r="BV14" s="641"/>
      <c r="BW14" s="641"/>
      <c r="BX14" s="641"/>
      <c r="BY14" s="641"/>
      <c r="BZ14" s="641"/>
      <c r="CA14" s="641"/>
      <c r="CB14" s="684"/>
      <c r="CD14" s="673" t="s">
        <v>263</v>
      </c>
      <c r="CE14" s="674"/>
      <c r="CF14" s="674"/>
      <c r="CG14" s="674"/>
      <c r="CH14" s="674"/>
      <c r="CI14" s="674"/>
      <c r="CJ14" s="674"/>
      <c r="CK14" s="674"/>
      <c r="CL14" s="674"/>
      <c r="CM14" s="674"/>
      <c r="CN14" s="674"/>
      <c r="CO14" s="674"/>
      <c r="CP14" s="674"/>
      <c r="CQ14" s="675"/>
      <c r="CR14" s="640">
        <v>665482</v>
      </c>
      <c r="CS14" s="641"/>
      <c r="CT14" s="641"/>
      <c r="CU14" s="641"/>
      <c r="CV14" s="641"/>
      <c r="CW14" s="641"/>
      <c r="CX14" s="641"/>
      <c r="CY14" s="642"/>
      <c r="CZ14" s="677">
        <v>3.9</v>
      </c>
      <c r="DA14" s="677"/>
      <c r="DB14" s="677"/>
      <c r="DC14" s="677"/>
      <c r="DD14" s="646">
        <v>103532</v>
      </c>
      <c r="DE14" s="641"/>
      <c r="DF14" s="641"/>
      <c r="DG14" s="641"/>
      <c r="DH14" s="641"/>
      <c r="DI14" s="641"/>
      <c r="DJ14" s="641"/>
      <c r="DK14" s="641"/>
      <c r="DL14" s="641"/>
      <c r="DM14" s="641"/>
      <c r="DN14" s="641"/>
      <c r="DO14" s="641"/>
      <c r="DP14" s="642"/>
      <c r="DQ14" s="646">
        <v>511160</v>
      </c>
      <c r="DR14" s="641"/>
      <c r="DS14" s="641"/>
      <c r="DT14" s="641"/>
      <c r="DU14" s="641"/>
      <c r="DV14" s="641"/>
      <c r="DW14" s="641"/>
      <c r="DX14" s="641"/>
      <c r="DY14" s="641"/>
      <c r="DZ14" s="641"/>
      <c r="EA14" s="641"/>
      <c r="EB14" s="641"/>
      <c r="EC14" s="684"/>
    </row>
    <row r="15" spans="2:143" ht="11.25" customHeight="1">
      <c r="B15" s="637" t="s">
        <v>264</v>
      </c>
      <c r="C15" s="638"/>
      <c r="D15" s="638"/>
      <c r="E15" s="638"/>
      <c r="F15" s="638"/>
      <c r="G15" s="638"/>
      <c r="H15" s="638"/>
      <c r="I15" s="638"/>
      <c r="J15" s="638"/>
      <c r="K15" s="638"/>
      <c r="L15" s="638"/>
      <c r="M15" s="638"/>
      <c r="N15" s="638"/>
      <c r="O15" s="638"/>
      <c r="P15" s="638"/>
      <c r="Q15" s="639"/>
      <c r="R15" s="640" t="s">
        <v>239</v>
      </c>
      <c r="S15" s="641"/>
      <c r="T15" s="641"/>
      <c r="U15" s="641"/>
      <c r="V15" s="641"/>
      <c r="W15" s="641"/>
      <c r="X15" s="641"/>
      <c r="Y15" s="642"/>
      <c r="Z15" s="677" t="s">
        <v>129</v>
      </c>
      <c r="AA15" s="677"/>
      <c r="AB15" s="677"/>
      <c r="AC15" s="677"/>
      <c r="AD15" s="678" t="s">
        <v>129</v>
      </c>
      <c r="AE15" s="678"/>
      <c r="AF15" s="678"/>
      <c r="AG15" s="678"/>
      <c r="AH15" s="678"/>
      <c r="AI15" s="678"/>
      <c r="AJ15" s="678"/>
      <c r="AK15" s="678"/>
      <c r="AL15" s="643" t="s">
        <v>239</v>
      </c>
      <c r="AM15" s="644"/>
      <c r="AN15" s="644"/>
      <c r="AO15" s="679"/>
      <c r="AP15" s="637" t="s">
        <v>265</v>
      </c>
      <c r="AQ15" s="638"/>
      <c r="AR15" s="638"/>
      <c r="AS15" s="638"/>
      <c r="AT15" s="638"/>
      <c r="AU15" s="638"/>
      <c r="AV15" s="638"/>
      <c r="AW15" s="638"/>
      <c r="AX15" s="638"/>
      <c r="AY15" s="638"/>
      <c r="AZ15" s="638"/>
      <c r="BA15" s="638"/>
      <c r="BB15" s="638"/>
      <c r="BC15" s="638"/>
      <c r="BD15" s="638"/>
      <c r="BE15" s="638"/>
      <c r="BF15" s="639"/>
      <c r="BG15" s="640">
        <v>384088</v>
      </c>
      <c r="BH15" s="641"/>
      <c r="BI15" s="641"/>
      <c r="BJ15" s="641"/>
      <c r="BK15" s="641"/>
      <c r="BL15" s="641"/>
      <c r="BM15" s="641"/>
      <c r="BN15" s="642"/>
      <c r="BO15" s="677">
        <v>5.7</v>
      </c>
      <c r="BP15" s="677"/>
      <c r="BQ15" s="677"/>
      <c r="BR15" s="677"/>
      <c r="BS15" s="646" t="s">
        <v>129</v>
      </c>
      <c r="BT15" s="641"/>
      <c r="BU15" s="641"/>
      <c r="BV15" s="641"/>
      <c r="BW15" s="641"/>
      <c r="BX15" s="641"/>
      <c r="BY15" s="641"/>
      <c r="BZ15" s="641"/>
      <c r="CA15" s="641"/>
      <c r="CB15" s="684"/>
      <c r="CD15" s="673" t="s">
        <v>266</v>
      </c>
      <c r="CE15" s="674"/>
      <c r="CF15" s="674"/>
      <c r="CG15" s="674"/>
      <c r="CH15" s="674"/>
      <c r="CI15" s="674"/>
      <c r="CJ15" s="674"/>
      <c r="CK15" s="674"/>
      <c r="CL15" s="674"/>
      <c r="CM15" s="674"/>
      <c r="CN15" s="674"/>
      <c r="CO15" s="674"/>
      <c r="CP15" s="674"/>
      <c r="CQ15" s="675"/>
      <c r="CR15" s="640">
        <v>1319752</v>
      </c>
      <c r="CS15" s="641"/>
      <c r="CT15" s="641"/>
      <c r="CU15" s="641"/>
      <c r="CV15" s="641"/>
      <c r="CW15" s="641"/>
      <c r="CX15" s="641"/>
      <c r="CY15" s="642"/>
      <c r="CZ15" s="677">
        <v>7.7</v>
      </c>
      <c r="DA15" s="677"/>
      <c r="DB15" s="677"/>
      <c r="DC15" s="677"/>
      <c r="DD15" s="646">
        <v>70418</v>
      </c>
      <c r="DE15" s="641"/>
      <c r="DF15" s="641"/>
      <c r="DG15" s="641"/>
      <c r="DH15" s="641"/>
      <c r="DI15" s="641"/>
      <c r="DJ15" s="641"/>
      <c r="DK15" s="641"/>
      <c r="DL15" s="641"/>
      <c r="DM15" s="641"/>
      <c r="DN15" s="641"/>
      <c r="DO15" s="641"/>
      <c r="DP15" s="642"/>
      <c r="DQ15" s="646">
        <v>1037533</v>
      </c>
      <c r="DR15" s="641"/>
      <c r="DS15" s="641"/>
      <c r="DT15" s="641"/>
      <c r="DU15" s="641"/>
      <c r="DV15" s="641"/>
      <c r="DW15" s="641"/>
      <c r="DX15" s="641"/>
      <c r="DY15" s="641"/>
      <c r="DZ15" s="641"/>
      <c r="EA15" s="641"/>
      <c r="EB15" s="641"/>
      <c r="EC15" s="684"/>
    </row>
    <row r="16" spans="2:143" ht="11.25" customHeight="1">
      <c r="B16" s="637" t="s">
        <v>267</v>
      </c>
      <c r="C16" s="638"/>
      <c r="D16" s="638"/>
      <c r="E16" s="638"/>
      <c r="F16" s="638"/>
      <c r="G16" s="638"/>
      <c r="H16" s="638"/>
      <c r="I16" s="638"/>
      <c r="J16" s="638"/>
      <c r="K16" s="638"/>
      <c r="L16" s="638"/>
      <c r="M16" s="638"/>
      <c r="N16" s="638"/>
      <c r="O16" s="638"/>
      <c r="P16" s="638"/>
      <c r="Q16" s="639"/>
      <c r="R16" s="640">
        <v>8336</v>
      </c>
      <c r="S16" s="641"/>
      <c r="T16" s="641"/>
      <c r="U16" s="641"/>
      <c r="V16" s="641"/>
      <c r="W16" s="641"/>
      <c r="X16" s="641"/>
      <c r="Y16" s="642"/>
      <c r="Z16" s="677">
        <v>0</v>
      </c>
      <c r="AA16" s="677"/>
      <c r="AB16" s="677"/>
      <c r="AC16" s="677"/>
      <c r="AD16" s="678">
        <v>8336</v>
      </c>
      <c r="AE16" s="678"/>
      <c r="AF16" s="678"/>
      <c r="AG16" s="678"/>
      <c r="AH16" s="678"/>
      <c r="AI16" s="678"/>
      <c r="AJ16" s="678"/>
      <c r="AK16" s="678"/>
      <c r="AL16" s="643">
        <v>0.1</v>
      </c>
      <c r="AM16" s="644"/>
      <c r="AN16" s="644"/>
      <c r="AO16" s="679"/>
      <c r="AP16" s="637" t="s">
        <v>268</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239</v>
      </c>
      <c r="BP16" s="677"/>
      <c r="BQ16" s="677"/>
      <c r="BR16" s="677"/>
      <c r="BS16" s="646" t="s">
        <v>129</v>
      </c>
      <c r="BT16" s="641"/>
      <c r="BU16" s="641"/>
      <c r="BV16" s="641"/>
      <c r="BW16" s="641"/>
      <c r="BX16" s="641"/>
      <c r="BY16" s="641"/>
      <c r="BZ16" s="641"/>
      <c r="CA16" s="641"/>
      <c r="CB16" s="684"/>
      <c r="CD16" s="673" t="s">
        <v>269</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129</v>
      </c>
      <c r="DA16" s="677"/>
      <c r="DB16" s="677"/>
      <c r="DC16" s="677"/>
      <c r="DD16" s="646" t="s">
        <v>129</v>
      </c>
      <c r="DE16" s="641"/>
      <c r="DF16" s="641"/>
      <c r="DG16" s="641"/>
      <c r="DH16" s="641"/>
      <c r="DI16" s="641"/>
      <c r="DJ16" s="641"/>
      <c r="DK16" s="641"/>
      <c r="DL16" s="641"/>
      <c r="DM16" s="641"/>
      <c r="DN16" s="641"/>
      <c r="DO16" s="641"/>
      <c r="DP16" s="642"/>
      <c r="DQ16" s="646" t="s">
        <v>239</v>
      </c>
      <c r="DR16" s="641"/>
      <c r="DS16" s="641"/>
      <c r="DT16" s="641"/>
      <c r="DU16" s="641"/>
      <c r="DV16" s="641"/>
      <c r="DW16" s="641"/>
      <c r="DX16" s="641"/>
      <c r="DY16" s="641"/>
      <c r="DZ16" s="641"/>
      <c r="EA16" s="641"/>
      <c r="EB16" s="641"/>
      <c r="EC16" s="684"/>
    </row>
    <row r="17" spans="2:133" ht="11.25" customHeight="1">
      <c r="B17" s="637" t="s">
        <v>270</v>
      </c>
      <c r="C17" s="638"/>
      <c r="D17" s="638"/>
      <c r="E17" s="638"/>
      <c r="F17" s="638"/>
      <c r="G17" s="638"/>
      <c r="H17" s="638"/>
      <c r="I17" s="638"/>
      <c r="J17" s="638"/>
      <c r="K17" s="638"/>
      <c r="L17" s="638"/>
      <c r="M17" s="638"/>
      <c r="N17" s="638"/>
      <c r="O17" s="638"/>
      <c r="P17" s="638"/>
      <c r="Q17" s="639"/>
      <c r="R17" s="640">
        <v>83096</v>
      </c>
      <c r="S17" s="641"/>
      <c r="T17" s="641"/>
      <c r="U17" s="641"/>
      <c r="V17" s="641"/>
      <c r="W17" s="641"/>
      <c r="X17" s="641"/>
      <c r="Y17" s="642"/>
      <c r="Z17" s="677">
        <v>0.5</v>
      </c>
      <c r="AA17" s="677"/>
      <c r="AB17" s="677"/>
      <c r="AC17" s="677"/>
      <c r="AD17" s="678">
        <v>83096</v>
      </c>
      <c r="AE17" s="678"/>
      <c r="AF17" s="678"/>
      <c r="AG17" s="678"/>
      <c r="AH17" s="678"/>
      <c r="AI17" s="678"/>
      <c r="AJ17" s="678"/>
      <c r="AK17" s="678"/>
      <c r="AL17" s="643">
        <v>1</v>
      </c>
      <c r="AM17" s="644"/>
      <c r="AN17" s="644"/>
      <c r="AO17" s="679"/>
      <c r="AP17" s="637" t="s">
        <v>271</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498385</v>
      </c>
      <c r="CS17" s="641"/>
      <c r="CT17" s="641"/>
      <c r="CU17" s="641"/>
      <c r="CV17" s="641"/>
      <c r="CW17" s="641"/>
      <c r="CX17" s="641"/>
      <c r="CY17" s="642"/>
      <c r="CZ17" s="677">
        <v>2.9</v>
      </c>
      <c r="DA17" s="677"/>
      <c r="DB17" s="677"/>
      <c r="DC17" s="677"/>
      <c r="DD17" s="646" t="s">
        <v>239</v>
      </c>
      <c r="DE17" s="641"/>
      <c r="DF17" s="641"/>
      <c r="DG17" s="641"/>
      <c r="DH17" s="641"/>
      <c r="DI17" s="641"/>
      <c r="DJ17" s="641"/>
      <c r="DK17" s="641"/>
      <c r="DL17" s="641"/>
      <c r="DM17" s="641"/>
      <c r="DN17" s="641"/>
      <c r="DO17" s="641"/>
      <c r="DP17" s="642"/>
      <c r="DQ17" s="646">
        <v>498385</v>
      </c>
      <c r="DR17" s="641"/>
      <c r="DS17" s="641"/>
      <c r="DT17" s="641"/>
      <c r="DU17" s="641"/>
      <c r="DV17" s="641"/>
      <c r="DW17" s="641"/>
      <c r="DX17" s="641"/>
      <c r="DY17" s="641"/>
      <c r="DZ17" s="641"/>
      <c r="EA17" s="641"/>
      <c r="EB17" s="641"/>
      <c r="EC17" s="684"/>
    </row>
    <row r="18" spans="2:133" ht="11.25" customHeight="1">
      <c r="B18" s="637" t="s">
        <v>273</v>
      </c>
      <c r="C18" s="638"/>
      <c r="D18" s="638"/>
      <c r="E18" s="638"/>
      <c r="F18" s="638"/>
      <c r="G18" s="638"/>
      <c r="H18" s="638"/>
      <c r="I18" s="638"/>
      <c r="J18" s="638"/>
      <c r="K18" s="638"/>
      <c r="L18" s="638"/>
      <c r="M18" s="638"/>
      <c r="N18" s="638"/>
      <c r="O18" s="638"/>
      <c r="P18" s="638"/>
      <c r="Q18" s="639"/>
      <c r="R18" s="640">
        <v>34284</v>
      </c>
      <c r="S18" s="641"/>
      <c r="T18" s="641"/>
      <c r="U18" s="641"/>
      <c r="V18" s="641"/>
      <c r="W18" s="641"/>
      <c r="X18" s="641"/>
      <c r="Y18" s="642"/>
      <c r="Z18" s="677">
        <v>0.2</v>
      </c>
      <c r="AA18" s="677"/>
      <c r="AB18" s="677"/>
      <c r="AC18" s="677"/>
      <c r="AD18" s="678">
        <v>34284</v>
      </c>
      <c r="AE18" s="678"/>
      <c r="AF18" s="678"/>
      <c r="AG18" s="678"/>
      <c r="AH18" s="678"/>
      <c r="AI18" s="678"/>
      <c r="AJ18" s="678"/>
      <c r="AK18" s="678"/>
      <c r="AL18" s="643">
        <v>0.4</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239</v>
      </c>
      <c r="BH18" s="641"/>
      <c r="BI18" s="641"/>
      <c r="BJ18" s="641"/>
      <c r="BK18" s="641"/>
      <c r="BL18" s="641"/>
      <c r="BM18" s="641"/>
      <c r="BN18" s="642"/>
      <c r="BO18" s="677" t="s">
        <v>239</v>
      </c>
      <c r="BP18" s="677"/>
      <c r="BQ18" s="677"/>
      <c r="BR18" s="677"/>
      <c r="BS18" s="646" t="s">
        <v>239</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129</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c r="B19" s="637" t="s">
        <v>276</v>
      </c>
      <c r="C19" s="638"/>
      <c r="D19" s="638"/>
      <c r="E19" s="638"/>
      <c r="F19" s="638"/>
      <c r="G19" s="638"/>
      <c r="H19" s="638"/>
      <c r="I19" s="638"/>
      <c r="J19" s="638"/>
      <c r="K19" s="638"/>
      <c r="L19" s="638"/>
      <c r="M19" s="638"/>
      <c r="N19" s="638"/>
      <c r="O19" s="638"/>
      <c r="P19" s="638"/>
      <c r="Q19" s="639"/>
      <c r="R19" s="640">
        <v>4009</v>
      </c>
      <c r="S19" s="641"/>
      <c r="T19" s="641"/>
      <c r="U19" s="641"/>
      <c r="V19" s="641"/>
      <c r="W19" s="641"/>
      <c r="X19" s="641"/>
      <c r="Y19" s="642"/>
      <c r="Z19" s="677">
        <v>0</v>
      </c>
      <c r="AA19" s="677"/>
      <c r="AB19" s="677"/>
      <c r="AC19" s="677"/>
      <c r="AD19" s="678">
        <v>4009</v>
      </c>
      <c r="AE19" s="678"/>
      <c r="AF19" s="678"/>
      <c r="AG19" s="678"/>
      <c r="AH19" s="678"/>
      <c r="AI19" s="678"/>
      <c r="AJ19" s="678"/>
      <c r="AK19" s="678"/>
      <c r="AL19" s="643">
        <v>0.1</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559704</v>
      </c>
      <c r="BH19" s="641"/>
      <c r="BI19" s="641"/>
      <c r="BJ19" s="641"/>
      <c r="BK19" s="641"/>
      <c r="BL19" s="641"/>
      <c r="BM19" s="641"/>
      <c r="BN19" s="642"/>
      <c r="BO19" s="677">
        <v>8.3000000000000007</v>
      </c>
      <c r="BP19" s="677"/>
      <c r="BQ19" s="677"/>
      <c r="BR19" s="677"/>
      <c r="BS19" s="646" t="s">
        <v>129</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129</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c r="B20" s="637" t="s">
        <v>279</v>
      </c>
      <c r="C20" s="638"/>
      <c r="D20" s="638"/>
      <c r="E20" s="638"/>
      <c r="F20" s="638"/>
      <c r="G20" s="638"/>
      <c r="H20" s="638"/>
      <c r="I20" s="638"/>
      <c r="J20" s="638"/>
      <c r="K20" s="638"/>
      <c r="L20" s="638"/>
      <c r="M20" s="638"/>
      <c r="N20" s="638"/>
      <c r="O20" s="638"/>
      <c r="P20" s="638"/>
      <c r="Q20" s="639"/>
      <c r="R20" s="640">
        <v>1730</v>
      </c>
      <c r="S20" s="641"/>
      <c r="T20" s="641"/>
      <c r="U20" s="641"/>
      <c r="V20" s="641"/>
      <c r="W20" s="641"/>
      <c r="X20" s="641"/>
      <c r="Y20" s="642"/>
      <c r="Z20" s="677">
        <v>0</v>
      </c>
      <c r="AA20" s="677"/>
      <c r="AB20" s="677"/>
      <c r="AC20" s="677"/>
      <c r="AD20" s="678">
        <v>1730</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559704</v>
      </c>
      <c r="BH20" s="641"/>
      <c r="BI20" s="641"/>
      <c r="BJ20" s="641"/>
      <c r="BK20" s="641"/>
      <c r="BL20" s="641"/>
      <c r="BM20" s="641"/>
      <c r="BN20" s="642"/>
      <c r="BO20" s="677">
        <v>8.3000000000000007</v>
      </c>
      <c r="BP20" s="677"/>
      <c r="BQ20" s="677"/>
      <c r="BR20" s="677"/>
      <c r="BS20" s="646" t="s">
        <v>239</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17030424</v>
      </c>
      <c r="CS20" s="641"/>
      <c r="CT20" s="641"/>
      <c r="CU20" s="641"/>
      <c r="CV20" s="641"/>
      <c r="CW20" s="641"/>
      <c r="CX20" s="641"/>
      <c r="CY20" s="642"/>
      <c r="CZ20" s="677">
        <v>100</v>
      </c>
      <c r="DA20" s="677"/>
      <c r="DB20" s="677"/>
      <c r="DC20" s="677"/>
      <c r="DD20" s="646">
        <v>3971166</v>
      </c>
      <c r="DE20" s="641"/>
      <c r="DF20" s="641"/>
      <c r="DG20" s="641"/>
      <c r="DH20" s="641"/>
      <c r="DI20" s="641"/>
      <c r="DJ20" s="641"/>
      <c r="DK20" s="641"/>
      <c r="DL20" s="641"/>
      <c r="DM20" s="641"/>
      <c r="DN20" s="641"/>
      <c r="DO20" s="641"/>
      <c r="DP20" s="642"/>
      <c r="DQ20" s="646">
        <v>9922716</v>
      </c>
      <c r="DR20" s="641"/>
      <c r="DS20" s="641"/>
      <c r="DT20" s="641"/>
      <c r="DU20" s="641"/>
      <c r="DV20" s="641"/>
      <c r="DW20" s="641"/>
      <c r="DX20" s="641"/>
      <c r="DY20" s="641"/>
      <c r="DZ20" s="641"/>
      <c r="EA20" s="641"/>
      <c r="EB20" s="641"/>
      <c r="EC20" s="684"/>
    </row>
    <row r="21" spans="2:133" ht="11.25" customHeight="1">
      <c r="B21" s="637" t="s">
        <v>282</v>
      </c>
      <c r="C21" s="638"/>
      <c r="D21" s="638"/>
      <c r="E21" s="638"/>
      <c r="F21" s="638"/>
      <c r="G21" s="638"/>
      <c r="H21" s="638"/>
      <c r="I21" s="638"/>
      <c r="J21" s="638"/>
      <c r="K21" s="638"/>
      <c r="L21" s="638"/>
      <c r="M21" s="638"/>
      <c r="N21" s="638"/>
      <c r="O21" s="638"/>
      <c r="P21" s="638"/>
      <c r="Q21" s="639"/>
      <c r="R21" s="640">
        <v>43073</v>
      </c>
      <c r="S21" s="641"/>
      <c r="T21" s="641"/>
      <c r="U21" s="641"/>
      <c r="V21" s="641"/>
      <c r="W21" s="641"/>
      <c r="X21" s="641"/>
      <c r="Y21" s="642"/>
      <c r="Z21" s="677">
        <v>0.2</v>
      </c>
      <c r="AA21" s="677"/>
      <c r="AB21" s="677"/>
      <c r="AC21" s="677"/>
      <c r="AD21" s="678">
        <v>43073</v>
      </c>
      <c r="AE21" s="678"/>
      <c r="AF21" s="678"/>
      <c r="AG21" s="678"/>
      <c r="AH21" s="678"/>
      <c r="AI21" s="678"/>
      <c r="AJ21" s="678"/>
      <c r="AK21" s="678"/>
      <c r="AL21" s="643">
        <v>0.5</v>
      </c>
      <c r="AM21" s="644"/>
      <c r="AN21" s="644"/>
      <c r="AO21" s="679"/>
      <c r="AP21" s="734" t="s">
        <v>283</v>
      </c>
      <c r="AQ21" s="742"/>
      <c r="AR21" s="742"/>
      <c r="AS21" s="742"/>
      <c r="AT21" s="742"/>
      <c r="AU21" s="742"/>
      <c r="AV21" s="742"/>
      <c r="AW21" s="742"/>
      <c r="AX21" s="742"/>
      <c r="AY21" s="742"/>
      <c r="AZ21" s="742"/>
      <c r="BA21" s="742"/>
      <c r="BB21" s="742"/>
      <c r="BC21" s="742"/>
      <c r="BD21" s="742"/>
      <c r="BE21" s="742"/>
      <c r="BF21" s="736"/>
      <c r="BG21" s="640" t="s">
        <v>129</v>
      </c>
      <c r="BH21" s="641"/>
      <c r="BI21" s="641"/>
      <c r="BJ21" s="641"/>
      <c r="BK21" s="641"/>
      <c r="BL21" s="641"/>
      <c r="BM21" s="641"/>
      <c r="BN21" s="642"/>
      <c r="BO21" s="677" t="s">
        <v>239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284</v>
      </c>
      <c r="C22" s="638"/>
      <c r="D22" s="638"/>
      <c r="E22" s="638"/>
      <c r="F22" s="638"/>
      <c r="G22" s="638"/>
      <c r="H22" s="638"/>
      <c r="I22" s="638"/>
      <c r="J22" s="638"/>
      <c r="K22" s="638"/>
      <c r="L22" s="638"/>
      <c r="M22" s="638"/>
      <c r="N22" s="638"/>
      <c r="O22" s="638"/>
      <c r="P22" s="638"/>
      <c r="Q22" s="639"/>
      <c r="R22" s="640">
        <v>53268</v>
      </c>
      <c r="S22" s="641"/>
      <c r="T22" s="641"/>
      <c r="U22" s="641"/>
      <c r="V22" s="641"/>
      <c r="W22" s="641"/>
      <c r="X22" s="641"/>
      <c r="Y22" s="642"/>
      <c r="Z22" s="677">
        <v>0.3</v>
      </c>
      <c r="AA22" s="677"/>
      <c r="AB22" s="677"/>
      <c r="AC22" s="677"/>
      <c r="AD22" s="678" t="s">
        <v>129</v>
      </c>
      <c r="AE22" s="678"/>
      <c r="AF22" s="678"/>
      <c r="AG22" s="678"/>
      <c r="AH22" s="678"/>
      <c r="AI22" s="678"/>
      <c r="AJ22" s="678"/>
      <c r="AK22" s="678"/>
      <c r="AL22" s="643" t="s">
        <v>239</v>
      </c>
      <c r="AM22" s="644"/>
      <c r="AN22" s="644"/>
      <c r="AO22" s="679"/>
      <c r="AP22" s="734" t="s">
        <v>285</v>
      </c>
      <c r="AQ22" s="742"/>
      <c r="AR22" s="742"/>
      <c r="AS22" s="742"/>
      <c r="AT22" s="742"/>
      <c r="AU22" s="742"/>
      <c r="AV22" s="742"/>
      <c r="AW22" s="742"/>
      <c r="AX22" s="742"/>
      <c r="AY22" s="742"/>
      <c r="AZ22" s="742"/>
      <c r="BA22" s="742"/>
      <c r="BB22" s="742"/>
      <c r="BC22" s="742"/>
      <c r="BD22" s="742"/>
      <c r="BE22" s="742"/>
      <c r="BF22" s="736"/>
      <c r="BG22" s="640" t="s">
        <v>239</v>
      </c>
      <c r="BH22" s="641"/>
      <c r="BI22" s="641"/>
      <c r="BJ22" s="641"/>
      <c r="BK22" s="641"/>
      <c r="BL22" s="641"/>
      <c r="BM22" s="641"/>
      <c r="BN22" s="642"/>
      <c r="BO22" s="677" t="s">
        <v>239</v>
      </c>
      <c r="BP22" s="677"/>
      <c r="BQ22" s="677"/>
      <c r="BR22" s="677"/>
      <c r="BS22" s="646" t="s">
        <v>129</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287</v>
      </c>
      <c r="C23" s="638"/>
      <c r="D23" s="638"/>
      <c r="E23" s="638"/>
      <c r="F23" s="638"/>
      <c r="G23" s="638"/>
      <c r="H23" s="638"/>
      <c r="I23" s="638"/>
      <c r="J23" s="638"/>
      <c r="K23" s="638"/>
      <c r="L23" s="638"/>
      <c r="M23" s="638"/>
      <c r="N23" s="638"/>
      <c r="O23" s="638"/>
      <c r="P23" s="638"/>
      <c r="Q23" s="639"/>
      <c r="R23" s="640" t="s">
        <v>129</v>
      </c>
      <c r="S23" s="641"/>
      <c r="T23" s="641"/>
      <c r="U23" s="641"/>
      <c r="V23" s="641"/>
      <c r="W23" s="641"/>
      <c r="X23" s="641"/>
      <c r="Y23" s="642"/>
      <c r="Z23" s="677" t="s">
        <v>239</v>
      </c>
      <c r="AA23" s="677"/>
      <c r="AB23" s="677"/>
      <c r="AC23" s="677"/>
      <c r="AD23" s="678" t="s">
        <v>129</v>
      </c>
      <c r="AE23" s="678"/>
      <c r="AF23" s="678"/>
      <c r="AG23" s="678"/>
      <c r="AH23" s="678"/>
      <c r="AI23" s="678"/>
      <c r="AJ23" s="678"/>
      <c r="AK23" s="678"/>
      <c r="AL23" s="643" t="s">
        <v>239</v>
      </c>
      <c r="AM23" s="644"/>
      <c r="AN23" s="644"/>
      <c r="AO23" s="679"/>
      <c r="AP23" s="734" t="s">
        <v>288</v>
      </c>
      <c r="AQ23" s="742"/>
      <c r="AR23" s="742"/>
      <c r="AS23" s="742"/>
      <c r="AT23" s="742"/>
      <c r="AU23" s="742"/>
      <c r="AV23" s="742"/>
      <c r="AW23" s="742"/>
      <c r="AX23" s="742"/>
      <c r="AY23" s="742"/>
      <c r="AZ23" s="742"/>
      <c r="BA23" s="742"/>
      <c r="BB23" s="742"/>
      <c r="BC23" s="742"/>
      <c r="BD23" s="742"/>
      <c r="BE23" s="742"/>
      <c r="BF23" s="736"/>
      <c r="BG23" s="640">
        <v>559704</v>
      </c>
      <c r="BH23" s="641"/>
      <c r="BI23" s="641"/>
      <c r="BJ23" s="641"/>
      <c r="BK23" s="641"/>
      <c r="BL23" s="641"/>
      <c r="BM23" s="641"/>
      <c r="BN23" s="642"/>
      <c r="BO23" s="677">
        <v>8.3000000000000007</v>
      </c>
      <c r="BP23" s="677"/>
      <c r="BQ23" s="677"/>
      <c r="BR23" s="677"/>
      <c r="BS23" s="646" t="s">
        <v>239</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c r="B24" s="637" t="s">
        <v>294</v>
      </c>
      <c r="C24" s="638"/>
      <c r="D24" s="638"/>
      <c r="E24" s="638"/>
      <c r="F24" s="638"/>
      <c r="G24" s="638"/>
      <c r="H24" s="638"/>
      <c r="I24" s="638"/>
      <c r="J24" s="638"/>
      <c r="K24" s="638"/>
      <c r="L24" s="638"/>
      <c r="M24" s="638"/>
      <c r="N24" s="638"/>
      <c r="O24" s="638"/>
      <c r="P24" s="638"/>
      <c r="Q24" s="639"/>
      <c r="R24" s="640">
        <v>53268</v>
      </c>
      <c r="S24" s="641"/>
      <c r="T24" s="641"/>
      <c r="U24" s="641"/>
      <c r="V24" s="641"/>
      <c r="W24" s="641"/>
      <c r="X24" s="641"/>
      <c r="Y24" s="642"/>
      <c r="Z24" s="677">
        <v>0.3</v>
      </c>
      <c r="AA24" s="677"/>
      <c r="AB24" s="677"/>
      <c r="AC24" s="677"/>
      <c r="AD24" s="678" t="s">
        <v>129</v>
      </c>
      <c r="AE24" s="678"/>
      <c r="AF24" s="678"/>
      <c r="AG24" s="678"/>
      <c r="AH24" s="678"/>
      <c r="AI24" s="678"/>
      <c r="AJ24" s="678"/>
      <c r="AK24" s="678"/>
      <c r="AL24" s="643" t="s">
        <v>239</v>
      </c>
      <c r="AM24" s="644"/>
      <c r="AN24" s="644"/>
      <c r="AO24" s="679"/>
      <c r="AP24" s="734" t="s">
        <v>295</v>
      </c>
      <c r="AQ24" s="742"/>
      <c r="AR24" s="742"/>
      <c r="AS24" s="742"/>
      <c r="AT24" s="742"/>
      <c r="AU24" s="742"/>
      <c r="AV24" s="742"/>
      <c r="AW24" s="742"/>
      <c r="AX24" s="742"/>
      <c r="AY24" s="742"/>
      <c r="AZ24" s="742"/>
      <c r="BA24" s="742"/>
      <c r="BB24" s="742"/>
      <c r="BC24" s="742"/>
      <c r="BD24" s="742"/>
      <c r="BE24" s="742"/>
      <c r="BF24" s="736"/>
      <c r="BG24" s="640" t="s">
        <v>239</v>
      </c>
      <c r="BH24" s="641"/>
      <c r="BI24" s="641"/>
      <c r="BJ24" s="641"/>
      <c r="BK24" s="641"/>
      <c r="BL24" s="641"/>
      <c r="BM24" s="641"/>
      <c r="BN24" s="642"/>
      <c r="BO24" s="677" t="s">
        <v>239</v>
      </c>
      <c r="BP24" s="677"/>
      <c r="BQ24" s="677"/>
      <c r="BR24" s="677"/>
      <c r="BS24" s="646" t="s">
        <v>129</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5673012</v>
      </c>
      <c r="CS24" s="696"/>
      <c r="CT24" s="696"/>
      <c r="CU24" s="696"/>
      <c r="CV24" s="696"/>
      <c r="CW24" s="696"/>
      <c r="CX24" s="696"/>
      <c r="CY24" s="739"/>
      <c r="CZ24" s="740">
        <v>33.299999999999997</v>
      </c>
      <c r="DA24" s="711"/>
      <c r="DB24" s="711"/>
      <c r="DC24" s="743"/>
      <c r="DD24" s="738">
        <v>3599370</v>
      </c>
      <c r="DE24" s="696"/>
      <c r="DF24" s="696"/>
      <c r="DG24" s="696"/>
      <c r="DH24" s="696"/>
      <c r="DI24" s="696"/>
      <c r="DJ24" s="696"/>
      <c r="DK24" s="739"/>
      <c r="DL24" s="738">
        <v>3550423</v>
      </c>
      <c r="DM24" s="696"/>
      <c r="DN24" s="696"/>
      <c r="DO24" s="696"/>
      <c r="DP24" s="696"/>
      <c r="DQ24" s="696"/>
      <c r="DR24" s="696"/>
      <c r="DS24" s="696"/>
      <c r="DT24" s="696"/>
      <c r="DU24" s="696"/>
      <c r="DV24" s="739"/>
      <c r="DW24" s="740">
        <v>44.4</v>
      </c>
      <c r="DX24" s="711"/>
      <c r="DY24" s="711"/>
      <c r="DZ24" s="711"/>
      <c r="EA24" s="711"/>
      <c r="EB24" s="711"/>
      <c r="EC24" s="741"/>
    </row>
    <row r="25" spans="2:133" ht="11.25" customHeight="1">
      <c r="B25" s="637" t="s">
        <v>297</v>
      </c>
      <c r="C25" s="638"/>
      <c r="D25" s="638"/>
      <c r="E25" s="638"/>
      <c r="F25" s="638"/>
      <c r="G25" s="638"/>
      <c r="H25" s="638"/>
      <c r="I25" s="638"/>
      <c r="J25" s="638"/>
      <c r="K25" s="638"/>
      <c r="L25" s="638"/>
      <c r="M25" s="638"/>
      <c r="N25" s="638"/>
      <c r="O25" s="638"/>
      <c r="P25" s="638"/>
      <c r="Q25" s="639"/>
      <c r="R25" s="640" t="s">
        <v>239</v>
      </c>
      <c r="S25" s="641"/>
      <c r="T25" s="641"/>
      <c r="U25" s="641"/>
      <c r="V25" s="641"/>
      <c r="W25" s="641"/>
      <c r="X25" s="641"/>
      <c r="Y25" s="642"/>
      <c r="Z25" s="677" t="s">
        <v>239</v>
      </c>
      <c r="AA25" s="677"/>
      <c r="AB25" s="677"/>
      <c r="AC25" s="677"/>
      <c r="AD25" s="678" t="s">
        <v>129</v>
      </c>
      <c r="AE25" s="678"/>
      <c r="AF25" s="678"/>
      <c r="AG25" s="678"/>
      <c r="AH25" s="678"/>
      <c r="AI25" s="678"/>
      <c r="AJ25" s="678"/>
      <c r="AK25" s="678"/>
      <c r="AL25" s="643" t="s">
        <v>239</v>
      </c>
      <c r="AM25" s="644"/>
      <c r="AN25" s="644"/>
      <c r="AO25" s="679"/>
      <c r="AP25" s="734" t="s">
        <v>298</v>
      </c>
      <c r="AQ25" s="742"/>
      <c r="AR25" s="742"/>
      <c r="AS25" s="742"/>
      <c r="AT25" s="742"/>
      <c r="AU25" s="742"/>
      <c r="AV25" s="742"/>
      <c r="AW25" s="742"/>
      <c r="AX25" s="742"/>
      <c r="AY25" s="742"/>
      <c r="AZ25" s="742"/>
      <c r="BA25" s="742"/>
      <c r="BB25" s="742"/>
      <c r="BC25" s="742"/>
      <c r="BD25" s="742"/>
      <c r="BE25" s="742"/>
      <c r="BF25" s="736"/>
      <c r="BG25" s="640" t="s">
        <v>129</v>
      </c>
      <c r="BH25" s="641"/>
      <c r="BI25" s="641"/>
      <c r="BJ25" s="641"/>
      <c r="BK25" s="641"/>
      <c r="BL25" s="641"/>
      <c r="BM25" s="641"/>
      <c r="BN25" s="642"/>
      <c r="BO25" s="677" t="s">
        <v>129</v>
      </c>
      <c r="BP25" s="677"/>
      <c r="BQ25" s="677"/>
      <c r="BR25" s="677"/>
      <c r="BS25" s="646" t="s">
        <v>239</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2109170</v>
      </c>
      <c r="CS25" s="659"/>
      <c r="CT25" s="659"/>
      <c r="CU25" s="659"/>
      <c r="CV25" s="659"/>
      <c r="CW25" s="659"/>
      <c r="CX25" s="659"/>
      <c r="CY25" s="660"/>
      <c r="CZ25" s="643">
        <v>12.4</v>
      </c>
      <c r="DA25" s="661"/>
      <c r="DB25" s="661"/>
      <c r="DC25" s="662"/>
      <c r="DD25" s="646">
        <v>1996398</v>
      </c>
      <c r="DE25" s="659"/>
      <c r="DF25" s="659"/>
      <c r="DG25" s="659"/>
      <c r="DH25" s="659"/>
      <c r="DI25" s="659"/>
      <c r="DJ25" s="659"/>
      <c r="DK25" s="660"/>
      <c r="DL25" s="646">
        <v>1947451</v>
      </c>
      <c r="DM25" s="659"/>
      <c r="DN25" s="659"/>
      <c r="DO25" s="659"/>
      <c r="DP25" s="659"/>
      <c r="DQ25" s="659"/>
      <c r="DR25" s="659"/>
      <c r="DS25" s="659"/>
      <c r="DT25" s="659"/>
      <c r="DU25" s="659"/>
      <c r="DV25" s="660"/>
      <c r="DW25" s="643">
        <v>24.4</v>
      </c>
      <c r="DX25" s="661"/>
      <c r="DY25" s="661"/>
      <c r="DZ25" s="661"/>
      <c r="EA25" s="661"/>
      <c r="EB25" s="661"/>
      <c r="EC25" s="676"/>
    </row>
    <row r="26" spans="2:133" ht="11.25" customHeight="1">
      <c r="B26" s="637" t="s">
        <v>300</v>
      </c>
      <c r="C26" s="638"/>
      <c r="D26" s="638"/>
      <c r="E26" s="638"/>
      <c r="F26" s="638"/>
      <c r="G26" s="638"/>
      <c r="H26" s="638"/>
      <c r="I26" s="638"/>
      <c r="J26" s="638"/>
      <c r="K26" s="638"/>
      <c r="L26" s="638"/>
      <c r="M26" s="638"/>
      <c r="N26" s="638"/>
      <c r="O26" s="638"/>
      <c r="P26" s="638"/>
      <c r="Q26" s="639"/>
      <c r="R26" s="640">
        <v>7672330</v>
      </c>
      <c r="S26" s="641"/>
      <c r="T26" s="641"/>
      <c r="U26" s="641"/>
      <c r="V26" s="641"/>
      <c r="W26" s="641"/>
      <c r="X26" s="641"/>
      <c r="Y26" s="642"/>
      <c r="Z26" s="677">
        <v>44</v>
      </c>
      <c r="AA26" s="677"/>
      <c r="AB26" s="677"/>
      <c r="AC26" s="677"/>
      <c r="AD26" s="678">
        <v>7059358</v>
      </c>
      <c r="AE26" s="678"/>
      <c r="AF26" s="678"/>
      <c r="AG26" s="678"/>
      <c r="AH26" s="678"/>
      <c r="AI26" s="678"/>
      <c r="AJ26" s="678"/>
      <c r="AK26" s="678"/>
      <c r="AL26" s="643">
        <v>88.3</v>
      </c>
      <c r="AM26" s="644"/>
      <c r="AN26" s="644"/>
      <c r="AO26" s="679"/>
      <c r="AP26" s="734" t="s">
        <v>301</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239</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1270391</v>
      </c>
      <c r="CS26" s="641"/>
      <c r="CT26" s="641"/>
      <c r="CU26" s="641"/>
      <c r="CV26" s="641"/>
      <c r="CW26" s="641"/>
      <c r="CX26" s="641"/>
      <c r="CY26" s="642"/>
      <c r="CZ26" s="643">
        <v>7.5</v>
      </c>
      <c r="DA26" s="661"/>
      <c r="DB26" s="661"/>
      <c r="DC26" s="662"/>
      <c r="DD26" s="646">
        <v>1195721</v>
      </c>
      <c r="DE26" s="641"/>
      <c r="DF26" s="641"/>
      <c r="DG26" s="641"/>
      <c r="DH26" s="641"/>
      <c r="DI26" s="641"/>
      <c r="DJ26" s="641"/>
      <c r="DK26" s="642"/>
      <c r="DL26" s="646" t="s">
        <v>129</v>
      </c>
      <c r="DM26" s="641"/>
      <c r="DN26" s="641"/>
      <c r="DO26" s="641"/>
      <c r="DP26" s="641"/>
      <c r="DQ26" s="641"/>
      <c r="DR26" s="641"/>
      <c r="DS26" s="641"/>
      <c r="DT26" s="641"/>
      <c r="DU26" s="641"/>
      <c r="DV26" s="642"/>
      <c r="DW26" s="643" t="s">
        <v>239</v>
      </c>
      <c r="DX26" s="661"/>
      <c r="DY26" s="661"/>
      <c r="DZ26" s="661"/>
      <c r="EA26" s="661"/>
      <c r="EB26" s="661"/>
      <c r="EC26" s="676"/>
    </row>
    <row r="27" spans="2:133" ht="11.25" customHeight="1">
      <c r="B27" s="637" t="s">
        <v>303</v>
      </c>
      <c r="C27" s="638"/>
      <c r="D27" s="638"/>
      <c r="E27" s="638"/>
      <c r="F27" s="638"/>
      <c r="G27" s="638"/>
      <c r="H27" s="638"/>
      <c r="I27" s="638"/>
      <c r="J27" s="638"/>
      <c r="K27" s="638"/>
      <c r="L27" s="638"/>
      <c r="M27" s="638"/>
      <c r="N27" s="638"/>
      <c r="O27" s="638"/>
      <c r="P27" s="638"/>
      <c r="Q27" s="639"/>
      <c r="R27" s="640">
        <v>6918</v>
      </c>
      <c r="S27" s="641"/>
      <c r="T27" s="641"/>
      <c r="U27" s="641"/>
      <c r="V27" s="641"/>
      <c r="W27" s="641"/>
      <c r="X27" s="641"/>
      <c r="Y27" s="642"/>
      <c r="Z27" s="677">
        <v>0</v>
      </c>
      <c r="AA27" s="677"/>
      <c r="AB27" s="677"/>
      <c r="AC27" s="677"/>
      <c r="AD27" s="678">
        <v>6918</v>
      </c>
      <c r="AE27" s="678"/>
      <c r="AF27" s="678"/>
      <c r="AG27" s="678"/>
      <c r="AH27" s="678"/>
      <c r="AI27" s="678"/>
      <c r="AJ27" s="678"/>
      <c r="AK27" s="678"/>
      <c r="AL27" s="643">
        <v>0.1</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6730219</v>
      </c>
      <c r="BH27" s="641"/>
      <c r="BI27" s="641"/>
      <c r="BJ27" s="641"/>
      <c r="BK27" s="641"/>
      <c r="BL27" s="641"/>
      <c r="BM27" s="641"/>
      <c r="BN27" s="642"/>
      <c r="BO27" s="677">
        <v>100</v>
      </c>
      <c r="BP27" s="677"/>
      <c r="BQ27" s="677"/>
      <c r="BR27" s="677"/>
      <c r="BS27" s="646" t="s">
        <v>239</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3065457</v>
      </c>
      <c r="CS27" s="659"/>
      <c r="CT27" s="659"/>
      <c r="CU27" s="659"/>
      <c r="CV27" s="659"/>
      <c r="CW27" s="659"/>
      <c r="CX27" s="659"/>
      <c r="CY27" s="660"/>
      <c r="CZ27" s="643">
        <v>18</v>
      </c>
      <c r="DA27" s="661"/>
      <c r="DB27" s="661"/>
      <c r="DC27" s="662"/>
      <c r="DD27" s="646">
        <v>1104587</v>
      </c>
      <c r="DE27" s="659"/>
      <c r="DF27" s="659"/>
      <c r="DG27" s="659"/>
      <c r="DH27" s="659"/>
      <c r="DI27" s="659"/>
      <c r="DJ27" s="659"/>
      <c r="DK27" s="660"/>
      <c r="DL27" s="646">
        <v>1104587</v>
      </c>
      <c r="DM27" s="659"/>
      <c r="DN27" s="659"/>
      <c r="DO27" s="659"/>
      <c r="DP27" s="659"/>
      <c r="DQ27" s="659"/>
      <c r="DR27" s="659"/>
      <c r="DS27" s="659"/>
      <c r="DT27" s="659"/>
      <c r="DU27" s="659"/>
      <c r="DV27" s="660"/>
      <c r="DW27" s="643">
        <v>13.8</v>
      </c>
      <c r="DX27" s="661"/>
      <c r="DY27" s="661"/>
      <c r="DZ27" s="661"/>
      <c r="EA27" s="661"/>
      <c r="EB27" s="661"/>
      <c r="EC27" s="676"/>
    </row>
    <row r="28" spans="2:133" ht="11.25" customHeight="1">
      <c r="B28" s="637" t="s">
        <v>306</v>
      </c>
      <c r="C28" s="638"/>
      <c r="D28" s="638"/>
      <c r="E28" s="638"/>
      <c r="F28" s="638"/>
      <c r="G28" s="638"/>
      <c r="H28" s="638"/>
      <c r="I28" s="638"/>
      <c r="J28" s="638"/>
      <c r="K28" s="638"/>
      <c r="L28" s="638"/>
      <c r="M28" s="638"/>
      <c r="N28" s="638"/>
      <c r="O28" s="638"/>
      <c r="P28" s="638"/>
      <c r="Q28" s="639"/>
      <c r="R28" s="640">
        <v>46292</v>
      </c>
      <c r="S28" s="641"/>
      <c r="T28" s="641"/>
      <c r="U28" s="641"/>
      <c r="V28" s="641"/>
      <c r="W28" s="641"/>
      <c r="X28" s="641"/>
      <c r="Y28" s="642"/>
      <c r="Z28" s="677">
        <v>0.3</v>
      </c>
      <c r="AA28" s="677"/>
      <c r="AB28" s="677"/>
      <c r="AC28" s="677"/>
      <c r="AD28" s="678" t="s">
        <v>129</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498385</v>
      </c>
      <c r="CS28" s="641"/>
      <c r="CT28" s="641"/>
      <c r="CU28" s="641"/>
      <c r="CV28" s="641"/>
      <c r="CW28" s="641"/>
      <c r="CX28" s="641"/>
      <c r="CY28" s="642"/>
      <c r="CZ28" s="643">
        <v>2.9</v>
      </c>
      <c r="DA28" s="661"/>
      <c r="DB28" s="661"/>
      <c r="DC28" s="662"/>
      <c r="DD28" s="646">
        <v>498385</v>
      </c>
      <c r="DE28" s="641"/>
      <c r="DF28" s="641"/>
      <c r="DG28" s="641"/>
      <c r="DH28" s="641"/>
      <c r="DI28" s="641"/>
      <c r="DJ28" s="641"/>
      <c r="DK28" s="642"/>
      <c r="DL28" s="646">
        <v>498385</v>
      </c>
      <c r="DM28" s="641"/>
      <c r="DN28" s="641"/>
      <c r="DO28" s="641"/>
      <c r="DP28" s="641"/>
      <c r="DQ28" s="641"/>
      <c r="DR28" s="641"/>
      <c r="DS28" s="641"/>
      <c r="DT28" s="641"/>
      <c r="DU28" s="641"/>
      <c r="DV28" s="642"/>
      <c r="DW28" s="643">
        <v>6.2</v>
      </c>
      <c r="DX28" s="661"/>
      <c r="DY28" s="661"/>
      <c r="DZ28" s="661"/>
      <c r="EA28" s="661"/>
      <c r="EB28" s="661"/>
      <c r="EC28" s="676"/>
    </row>
    <row r="29" spans="2:133" ht="11.25" customHeight="1">
      <c r="B29" s="637" t="s">
        <v>308</v>
      </c>
      <c r="C29" s="638"/>
      <c r="D29" s="638"/>
      <c r="E29" s="638"/>
      <c r="F29" s="638"/>
      <c r="G29" s="638"/>
      <c r="H29" s="638"/>
      <c r="I29" s="638"/>
      <c r="J29" s="638"/>
      <c r="K29" s="638"/>
      <c r="L29" s="638"/>
      <c r="M29" s="638"/>
      <c r="N29" s="638"/>
      <c r="O29" s="638"/>
      <c r="P29" s="638"/>
      <c r="Q29" s="639"/>
      <c r="R29" s="640">
        <v>67552</v>
      </c>
      <c r="S29" s="641"/>
      <c r="T29" s="641"/>
      <c r="U29" s="641"/>
      <c r="V29" s="641"/>
      <c r="W29" s="641"/>
      <c r="X29" s="641"/>
      <c r="Y29" s="642"/>
      <c r="Z29" s="677">
        <v>0.4</v>
      </c>
      <c r="AA29" s="677"/>
      <c r="AB29" s="677"/>
      <c r="AC29" s="677"/>
      <c r="AD29" s="678">
        <v>3143</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309</v>
      </c>
      <c r="CE29" s="729"/>
      <c r="CF29" s="673" t="s">
        <v>310</v>
      </c>
      <c r="CG29" s="674"/>
      <c r="CH29" s="674"/>
      <c r="CI29" s="674"/>
      <c r="CJ29" s="674"/>
      <c r="CK29" s="674"/>
      <c r="CL29" s="674"/>
      <c r="CM29" s="674"/>
      <c r="CN29" s="674"/>
      <c r="CO29" s="674"/>
      <c r="CP29" s="674"/>
      <c r="CQ29" s="675"/>
      <c r="CR29" s="640">
        <v>498385</v>
      </c>
      <c r="CS29" s="659"/>
      <c r="CT29" s="659"/>
      <c r="CU29" s="659"/>
      <c r="CV29" s="659"/>
      <c r="CW29" s="659"/>
      <c r="CX29" s="659"/>
      <c r="CY29" s="660"/>
      <c r="CZ29" s="643">
        <v>2.9</v>
      </c>
      <c r="DA29" s="661"/>
      <c r="DB29" s="661"/>
      <c r="DC29" s="662"/>
      <c r="DD29" s="646">
        <v>498385</v>
      </c>
      <c r="DE29" s="659"/>
      <c r="DF29" s="659"/>
      <c r="DG29" s="659"/>
      <c r="DH29" s="659"/>
      <c r="DI29" s="659"/>
      <c r="DJ29" s="659"/>
      <c r="DK29" s="660"/>
      <c r="DL29" s="646">
        <v>498385</v>
      </c>
      <c r="DM29" s="659"/>
      <c r="DN29" s="659"/>
      <c r="DO29" s="659"/>
      <c r="DP29" s="659"/>
      <c r="DQ29" s="659"/>
      <c r="DR29" s="659"/>
      <c r="DS29" s="659"/>
      <c r="DT29" s="659"/>
      <c r="DU29" s="659"/>
      <c r="DV29" s="660"/>
      <c r="DW29" s="643">
        <v>6.2</v>
      </c>
      <c r="DX29" s="661"/>
      <c r="DY29" s="661"/>
      <c r="DZ29" s="661"/>
      <c r="EA29" s="661"/>
      <c r="EB29" s="661"/>
      <c r="EC29" s="676"/>
    </row>
    <row r="30" spans="2:133" ht="11.25" customHeight="1">
      <c r="B30" s="637" t="s">
        <v>311</v>
      </c>
      <c r="C30" s="638"/>
      <c r="D30" s="638"/>
      <c r="E30" s="638"/>
      <c r="F30" s="638"/>
      <c r="G30" s="638"/>
      <c r="H30" s="638"/>
      <c r="I30" s="638"/>
      <c r="J30" s="638"/>
      <c r="K30" s="638"/>
      <c r="L30" s="638"/>
      <c r="M30" s="638"/>
      <c r="N30" s="638"/>
      <c r="O30" s="638"/>
      <c r="P30" s="638"/>
      <c r="Q30" s="639"/>
      <c r="R30" s="640">
        <v>151846</v>
      </c>
      <c r="S30" s="641"/>
      <c r="T30" s="641"/>
      <c r="U30" s="641"/>
      <c r="V30" s="641"/>
      <c r="W30" s="641"/>
      <c r="X30" s="641"/>
      <c r="Y30" s="642"/>
      <c r="Z30" s="677">
        <v>0.9</v>
      </c>
      <c r="AA30" s="677"/>
      <c r="AB30" s="677"/>
      <c r="AC30" s="677"/>
      <c r="AD30" s="678" t="s">
        <v>129</v>
      </c>
      <c r="AE30" s="678"/>
      <c r="AF30" s="678"/>
      <c r="AG30" s="678"/>
      <c r="AH30" s="678"/>
      <c r="AI30" s="678"/>
      <c r="AJ30" s="678"/>
      <c r="AK30" s="678"/>
      <c r="AL30" s="643" t="s">
        <v>129</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312</v>
      </c>
      <c r="BH30" s="726"/>
      <c r="BI30" s="726"/>
      <c r="BJ30" s="726"/>
      <c r="BK30" s="726"/>
      <c r="BL30" s="726"/>
      <c r="BM30" s="726"/>
      <c r="BN30" s="726"/>
      <c r="BO30" s="726"/>
      <c r="BP30" s="726"/>
      <c r="BQ30" s="727"/>
      <c r="BR30" s="701" t="s">
        <v>313</v>
      </c>
      <c r="BS30" s="726"/>
      <c r="BT30" s="726"/>
      <c r="BU30" s="726"/>
      <c r="BV30" s="726"/>
      <c r="BW30" s="726"/>
      <c r="BX30" s="726"/>
      <c r="BY30" s="726"/>
      <c r="BZ30" s="726"/>
      <c r="CA30" s="726"/>
      <c r="CB30" s="727"/>
      <c r="CD30" s="730"/>
      <c r="CE30" s="731"/>
      <c r="CF30" s="673" t="s">
        <v>314</v>
      </c>
      <c r="CG30" s="674"/>
      <c r="CH30" s="674"/>
      <c r="CI30" s="674"/>
      <c r="CJ30" s="674"/>
      <c r="CK30" s="674"/>
      <c r="CL30" s="674"/>
      <c r="CM30" s="674"/>
      <c r="CN30" s="674"/>
      <c r="CO30" s="674"/>
      <c r="CP30" s="674"/>
      <c r="CQ30" s="675"/>
      <c r="CR30" s="640">
        <v>465699</v>
      </c>
      <c r="CS30" s="641"/>
      <c r="CT30" s="641"/>
      <c r="CU30" s="641"/>
      <c r="CV30" s="641"/>
      <c r="CW30" s="641"/>
      <c r="CX30" s="641"/>
      <c r="CY30" s="642"/>
      <c r="CZ30" s="643">
        <v>2.7</v>
      </c>
      <c r="DA30" s="661"/>
      <c r="DB30" s="661"/>
      <c r="DC30" s="662"/>
      <c r="DD30" s="646">
        <v>465699</v>
      </c>
      <c r="DE30" s="641"/>
      <c r="DF30" s="641"/>
      <c r="DG30" s="641"/>
      <c r="DH30" s="641"/>
      <c r="DI30" s="641"/>
      <c r="DJ30" s="641"/>
      <c r="DK30" s="642"/>
      <c r="DL30" s="646">
        <v>465699</v>
      </c>
      <c r="DM30" s="641"/>
      <c r="DN30" s="641"/>
      <c r="DO30" s="641"/>
      <c r="DP30" s="641"/>
      <c r="DQ30" s="641"/>
      <c r="DR30" s="641"/>
      <c r="DS30" s="641"/>
      <c r="DT30" s="641"/>
      <c r="DU30" s="641"/>
      <c r="DV30" s="642"/>
      <c r="DW30" s="643">
        <v>5.8</v>
      </c>
      <c r="DX30" s="661"/>
      <c r="DY30" s="661"/>
      <c r="DZ30" s="661"/>
      <c r="EA30" s="661"/>
      <c r="EB30" s="661"/>
      <c r="EC30" s="676"/>
    </row>
    <row r="31" spans="2:133" ht="11.25" customHeight="1">
      <c r="B31" s="637" t="s">
        <v>315</v>
      </c>
      <c r="C31" s="638"/>
      <c r="D31" s="638"/>
      <c r="E31" s="638"/>
      <c r="F31" s="638"/>
      <c r="G31" s="638"/>
      <c r="H31" s="638"/>
      <c r="I31" s="638"/>
      <c r="J31" s="638"/>
      <c r="K31" s="638"/>
      <c r="L31" s="638"/>
      <c r="M31" s="638"/>
      <c r="N31" s="638"/>
      <c r="O31" s="638"/>
      <c r="P31" s="638"/>
      <c r="Q31" s="639"/>
      <c r="R31" s="640">
        <v>2154552</v>
      </c>
      <c r="S31" s="641"/>
      <c r="T31" s="641"/>
      <c r="U31" s="641"/>
      <c r="V31" s="641"/>
      <c r="W31" s="641"/>
      <c r="X31" s="641"/>
      <c r="Y31" s="642"/>
      <c r="Z31" s="677">
        <v>12.4</v>
      </c>
      <c r="AA31" s="677"/>
      <c r="AB31" s="677"/>
      <c r="AC31" s="677"/>
      <c r="AD31" s="678" t="s">
        <v>239</v>
      </c>
      <c r="AE31" s="678"/>
      <c r="AF31" s="678"/>
      <c r="AG31" s="678"/>
      <c r="AH31" s="678"/>
      <c r="AI31" s="678"/>
      <c r="AJ31" s="678"/>
      <c r="AK31" s="678"/>
      <c r="AL31" s="643" t="s">
        <v>129</v>
      </c>
      <c r="AM31" s="644"/>
      <c r="AN31" s="644"/>
      <c r="AO31" s="679"/>
      <c r="AP31" s="714" t="s">
        <v>316</v>
      </c>
      <c r="AQ31" s="715"/>
      <c r="AR31" s="715"/>
      <c r="AS31" s="715"/>
      <c r="AT31" s="720" t="s">
        <v>317</v>
      </c>
      <c r="AU31" s="231"/>
      <c r="AV31" s="231"/>
      <c r="AW31" s="231"/>
      <c r="AX31" s="706" t="s">
        <v>192</v>
      </c>
      <c r="AY31" s="707"/>
      <c r="AZ31" s="707"/>
      <c r="BA31" s="707"/>
      <c r="BB31" s="707"/>
      <c r="BC31" s="707"/>
      <c r="BD31" s="707"/>
      <c r="BE31" s="707"/>
      <c r="BF31" s="708"/>
      <c r="BG31" s="709">
        <v>99.1</v>
      </c>
      <c r="BH31" s="710"/>
      <c r="BI31" s="710"/>
      <c r="BJ31" s="710"/>
      <c r="BK31" s="710"/>
      <c r="BL31" s="710"/>
      <c r="BM31" s="711">
        <v>97.6</v>
      </c>
      <c r="BN31" s="710"/>
      <c r="BO31" s="710"/>
      <c r="BP31" s="710"/>
      <c r="BQ31" s="712"/>
      <c r="BR31" s="709">
        <v>99.2</v>
      </c>
      <c r="BS31" s="710"/>
      <c r="BT31" s="710"/>
      <c r="BU31" s="710"/>
      <c r="BV31" s="710"/>
      <c r="BW31" s="710"/>
      <c r="BX31" s="711">
        <v>97.7</v>
      </c>
      <c r="BY31" s="710"/>
      <c r="BZ31" s="710"/>
      <c r="CA31" s="710"/>
      <c r="CB31" s="712"/>
      <c r="CD31" s="730"/>
      <c r="CE31" s="731"/>
      <c r="CF31" s="673" t="s">
        <v>318</v>
      </c>
      <c r="CG31" s="674"/>
      <c r="CH31" s="674"/>
      <c r="CI31" s="674"/>
      <c r="CJ31" s="674"/>
      <c r="CK31" s="674"/>
      <c r="CL31" s="674"/>
      <c r="CM31" s="674"/>
      <c r="CN31" s="674"/>
      <c r="CO31" s="674"/>
      <c r="CP31" s="674"/>
      <c r="CQ31" s="675"/>
      <c r="CR31" s="640">
        <v>32686</v>
      </c>
      <c r="CS31" s="659"/>
      <c r="CT31" s="659"/>
      <c r="CU31" s="659"/>
      <c r="CV31" s="659"/>
      <c r="CW31" s="659"/>
      <c r="CX31" s="659"/>
      <c r="CY31" s="660"/>
      <c r="CZ31" s="643">
        <v>0.2</v>
      </c>
      <c r="DA31" s="661"/>
      <c r="DB31" s="661"/>
      <c r="DC31" s="662"/>
      <c r="DD31" s="646">
        <v>32686</v>
      </c>
      <c r="DE31" s="659"/>
      <c r="DF31" s="659"/>
      <c r="DG31" s="659"/>
      <c r="DH31" s="659"/>
      <c r="DI31" s="659"/>
      <c r="DJ31" s="659"/>
      <c r="DK31" s="660"/>
      <c r="DL31" s="646">
        <v>32686</v>
      </c>
      <c r="DM31" s="659"/>
      <c r="DN31" s="659"/>
      <c r="DO31" s="659"/>
      <c r="DP31" s="659"/>
      <c r="DQ31" s="659"/>
      <c r="DR31" s="659"/>
      <c r="DS31" s="659"/>
      <c r="DT31" s="659"/>
      <c r="DU31" s="659"/>
      <c r="DV31" s="660"/>
      <c r="DW31" s="643">
        <v>0.4</v>
      </c>
      <c r="DX31" s="661"/>
      <c r="DY31" s="661"/>
      <c r="DZ31" s="661"/>
      <c r="EA31" s="661"/>
      <c r="EB31" s="661"/>
      <c r="EC31" s="676"/>
    </row>
    <row r="32" spans="2:133" ht="11.25" customHeight="1">
      <c r="B32" s="723" t="s">
        <v>319</v>
      </c>
      <c r="C32" s="724"/>
      <c r="D32" s="724"/>
      <c r="E32" s="724"/>
      <c r="F32" s="724"/>
      <c r="G32" s="724"/>
      <c r="H32" s="724"/>
      <c r="I32" s="724"/>
      <c r="J32" s="724"/>
      <c r="K32" s="724"/>
      <c r="L32" s="724"/>
      <c r="M32" s="724"/>
      <c r="N32" s="724"/>
      <c r="O32" s="724"/>
      <c r="P32" s="724"/>
      <c r="Q32" s="725"/>
      <c r="R32" s="640">
        <v>815166</v>
      </c>
      <c r="S32" s="641"/>
      <c r="T32" s="641"/>
      <c r="U32" s="641"/>
      <c r="V32" s="641"/>
      <c r="W32" s="641"/>
      <c r="X32" s="641"/>
      <c r="Y32" s="642"/>
      <c r="Z32" s="677">
        <v>4.7</v>
      </c>
      <c r="AA32" s="677"/>
      <c r="AB32" s="677"/>
      <c r="AC32" s="677"/>
      <c r="AD32" s="678">
        <v>815166</v>
      </c>
      <c r="AE32" s="678"/>
      <c r="AF32" s="678"/>
      <c r="AG32" s="678"/>
      <c r="AH32" s="678"/>
      <c r="AI32" s="678"/>
      <c r="AJ32" s="678"/>
      <c r="AK32" s="678"/>
      <c r="AL32" s="643">
        <v>10.199999999999999</v>
      </c>
      <c r="AM32" s="644"/>
      <c r="AN32" s="644"/>
      <c r="AO32" s="679"/>
      <c r="AP32" s="716"/>
      <c r="AQ32" s="717"/>
      <c r="AR32" s="717"/>
      <c r="AS32" s="717"/>
      <c r="AT32" s="721"/>
      <c r="AU32" s="230" t="s">
        <v>320</v>
      </c>
      <c r="AV32" s="230"/>
      <c r="AW32" s="230"/>
      <c r="AX32" s="637" t="s">
        <v>321</v>
      </c>
      <c r="AY32" s="638"/>
      <c r="AZ32" s="638"/>
      <c r="BA32" s="638"/>
      <c r="BB32" s="638"/>
      <c r="BC32" s="638"/>
      <c r="BD32" s="638"/>
      <c r="BE32" s="638"/>
      <c r="BF32" s="639"/>
      <c r="BG32" s="713">
        <v>98.7</v>
      </c>
      <c r="BH32" s="659"/>
      <c r="BI32" s="659"/>
      <c r="BJ32" s="659"/>
      <c r="BK32" s="659"/>
      <c r="BL32" s="659"/>
      <c r="BM32" s="644">
        <v>96.1</v>
      </c>
      <c r="BN32" s="705"/>
      <c r="BO32" s="705"/>
      <c r="BP32" s="705"/>
      <c r="BQ32" s="683"/>
      <c r="BR32" s="713">
        <v>98.9</v>
      </c>
      <c r="BS32" s="659"/>
      <c r="BT32" s="659"/>
      <c r="BU32" s="659"/>
      <c r="BV32" s="659"/>
      <c r="BW32" s="659"/>
      <c r="BX32" s="644">
        <v>96.5</v>
      </c>
      <c r="BY32" s="705"/>
      <c r="BZ32" s="705"/>
      <c r="CA32" s="705"/>
      <c r="CB32" s="683"/>
      <c r="CD32" s="732"/>
      <c r="CE32" s="733"/>
      <c r="CF32" s="673" t="s">
        <v>322</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129</v>
      </c>
      <c r="DA32" s="661"/>
      <c r="DB32" s="661"/>
      <c r="DC32" s="662"/>
      <c r="DD32" s="646" t="s">
        <v>129</v>
      </c>
      <c r="DE32" s="641"/>
      <c r="DF32" s="641"/>
      <c r="DG32" s="641"/>
      <c r="DH32" s="641"/>
      <c r="DI32" s="641"/>
      <c r="DJ32" s="641"/>
      <c r="DK32" s="642"/>
      <c r="DL32" s="646" t="s">
        <v>129</v>
      </c>
      <c r="DM32" s="641"/>
      <c r="DN32" s="641"/>
      <c r="DO32" s="641"/>
      <c r="DP32" s="641"/>
      <c r="DQ32" s="641"/>
      <c r="DR32" s="641"/>
      <c r="DS32" s="641"/>
      <c r="DT32" s="641"/>
      <c r="DU32" s="641"/>
      <c r="DV32" s="642"/>
      <c r="DW32" s="643" t="s">
        <v>239</v>
      </c>
      <c r="DX32" s="661"/>
      <c r="DY32" s="661"/>
      <c r="DZ32" s="661"/>
      <c r="EA32" s="661"/>
      <c r="EB32" s="661"/>
      <c r="EC32" s="676"/>
    </row>
    <row r="33" spans="2:133" ht="11.25" customHeight="1">
      <c r="B33" s="637" t="s">
        <v>323</v>
      </c>
      <c r="C33" s="638"/>
      <c r="D33" s="638"/>
      <c r="E33" s="638"/>
      <c r="F33" s="638"/>
      <c r="G33" s="638"/>
      <c r="H33" s="638"/>
      <c r="I33" s="638"/>
      <c r="J33" s="638"/>
      <c r="K33" s="638"/>
      <c r="L33" s="638"/>
      <c r="M33" s="638"/>
      <c r="N33" s="638"/>
      <c r="O33" s="638"/>
      <c r="P33" s="638"/>
      <c r="Q33" s="639"/>
      <c r="R33" s="640">
        <v>2388883</v>
      </c>
      <c r="S33" s="641"/>
      <c r="T33" s="641"/>
      <c r="U33" s="641"/>
      <c r="V33" s="641"/>
      <c r="W33" s="641"/>
      <c r="X33" s="641"/>
      <c r="Y33" s="642"/>
      <c r="Z33" s="677">
        <v>13.7</v>
      </c>
      <c r="AA33" s="677"/>
      <c r="AB33" s="677"/>
      <c r="AC33" s="677"/>
      <c r="AD33" s="678" t="s">
        <v>129</v>
      </c>
      <c r="AE33" s="678"/>
      <c r="AF33" s="678"/>
      <c r="AG33" s="678"/>
      <c r="AH33" s="678"/>
      <c r="AI33" s="678"/>
      <c r="AJ33" s="678"/>
      <c r="AK33" s="678"/>
      <c r="AL33" s="643" t="s">
        <v>239</v>
      </c>
      <c r="AM33" s="644"/>
      <c r="AN33" s="644"/>
      <c r="AO33" s="679"/>
      <c r="AP33" s="718"/>
      <c r="AQ33" s="719"/>
      <c r="AR33" s="719"/>
      <c r="AS33" s="719"/>
      <c r="AT33" s="722"/>
      <c r="AU33" s="232"/>
      <c r="AV33" s="232"/>
      <c r="AW33" s="232"/>
      <c r="AX33" s="621" t="s">
        <v>324</v>
      </c>
      <c r="AY33" s="622"/>
      <c r="AZ33" s="622"/>
      <c r="BA33" s="622"/>
      <c r="BB33" s="622"/>
      <c r="BC33" s="622"/>
      <c r="BD33" s="622"/>
      <c r="BE33" s="622"/>
      <c r="BF33" s="623"/>
      <c r="BG33" s="704">
        <v>99.3</v>
      </c>
      <c r="BH33" s="625"/>
      <c r="BI33" s="625"/>
      <c r="BJ33" s="625"/>
      <c r="BK33" s="625"/>
      <c r="BL33" s="625"/>
      <c r="BM33" s="668">
        <v>98.3</v>
      </c>
      <c r="BN33" s="625"/>
      <c r="BO33" s="625"/>
      <c r="BP33" s="625"/>
      <c r="BQ33" s="689"/>
      <c r="BR33" s="704">
        <v>99.3</v>
      </c>
      <c r="BS33" s="625"/>
      <c r="BT33" s="625"/>
      <c r="BU33" s="625"/>
      <c r="BV33" s="625"/>
      <c r="BW33" s="625"/>
      <c r="BX33" s="668">
        <v>98.3</v>
      </c>
      <c r="BY33" s="625"/>
      <c r="BZ33" s="625"/>
      <c r="CA33" s="625"/>
      <c r="CB33" s="689"/>
      <c r="CD33" s="673" t="s">
        <v>325</v>
      </c>
      <c r="CE33" s="674"/>
      <c r="CF33" s="674"/>
      <c r="CG33" s="674"/>
      <c r="CH33" s="674"/>
      <c r="CI33" s="674"/>
      <c r="CJ33" s="674"/>
      <c r="CK33" s="674"/>
      <c r="CL33" s="674"/>
      <c r="CM33" s="674"/>
      <c r="CN33" s="674"/>
      <c r="CO33" s="674"/>
      <c r="CP33" s="674"/>
      <c r="CQ33" s="675"/>
      <c r="CR33" s="640">
        <v>7386246</v>
      </c>
      <c r="CS33" s="659"/>
      <c r="CT33" s="659"/>
      <c r="CU33" s="659"/>
      <c r="CV33" s="659"/>
      <c r="CW33" s="659"/>
      <c r="CX33" s="659"/>
      <c r="CY33" s="660"/>
      <c r="CZ33" s="643">
        <v>43.4</v>
      </c>
      <c r="DA33" s="661"/>
      <c r="DB33" s="661"/>
      <c r="DC33" s="662"/>
      <c r="DD33" s="646">
        <v>5566571</v>
      </c>
      <c r="DE33" s="659"/>
      <c r="DF33" s="659"/>
      <c r="DG33" s="659"/>
      <c r="DH33" s="659"/>
      <c r="DI33" s="659"/>
      <c r="DJ33" s="659"/>
      <c r="DK33" s="660"/>
      <c r="DL33" s="646">
        <v>3714536</v>
      </c>
      <c r="DM33" s="659"/>
      <c r="DN33" s="659"/>
      <c r="DO33" s="659"/>
      <c r="DP33" s="659"/>
      <c r="DQ33" s="659"/>
      <c r="DR33" s="659"/>
      <c r="DS33" s="659"/>
      <c r="DT33" s="659"/>
      <c r="DU33" s="659"/>
      <c r="DV33" s="660"/>
      <c r="DW33" s="643">
        <v>46.5</v>
      </c>
      <c r="DX33" s="661"/>
      <c r="DY33" s="661"/>
      <c r="DZ33" s="661"/>
      <c r="EA33" s="661"/>
      <c r="EB33" s="661"/>
      <c r="EC33" s="676"/>
    </row>
    <row r="34" spans="2:133" ht="11.25" customHeight="1">
      <c r="B34" s="637" t="s">
        <v>326</v>
      </c>
      <c r="C34" s="638"/>
      <c r="D34" s="638"/>
      <c r="E34" s="638"/>
      <c r="F34" s="638"/>
      <c r="G34" s="638"/>
      <c r="H34" s="638"/>
      <c r="I34" s="638"/>
      <c r="J34" s="638"/>
      <c r="K34" s="638"/>
      <c r="L34" s="638"/>
      <c r="M34" s="638"/>
      <c r="N34" s="638"/>
      <c r="O34" s="638"/>
      <c r="P34" s="638"/>
      <c r="Q34" s="639"/>
      <c r="R34" s="640">
        <v>234217</v>
      </c>
      <c r="S34" s="641"/>
      <c r="T34" s="641"/>
      <c r="U34" s="641"/>
      <c r="V34" s="641"/>
      <c r="W34" s="641"/>
      <c r="X34" s="641"/>
      <c r="Y34" s="642"/>
      <c r="Z34" s="677">
        <v>1.3</v>
      </c>
      <c r="AA34" s="677"/>
      <c r="AB34" s="677"/>
      <c r="AC34" s="677"/>
      <c r="AD34" s="678">
        <v>1671</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327</v>
      </c>
      <c r="CE34" s="674"/>
      <c r="CF34" s="674"/>
      <c r="CG34" s="674"/>
      <c r="CH34" s="674"/>
      <c r="CI34" s="674"/>
      <c r="CJ34" s="674"/>
      <c r="CK34" s="674"/>
      <c r="CL34" s="674"/>
      <c r="CM34" s="674"/>
      <c r="CN34" s="674"/>
      <c r="CO34" s="674"/>
      <c r="CP34" s="674"/>
      <c r="CQ34" s="675"/>
      <c r="CR34" s="640">
        <v>3212708</v>
      </c>
      <c r="CS34" s="641"/>
      <c r="CT34" s="641"/>
      <c r="CU34" s="641"/>
      <c r="CV34" s="641"/>
      <c r="CW34" s="641"/>
      <c r="CX34" s="641"/>
      <c r="CY34" s="642"/>
      <c r="CZ34" s="643">
        <v>18.899999999999999</v>
      </c>
      <c r="DA34" s="661"/>
      <c r="DB34" s="661"/>
      <c r="DC34" s="662"/>
      <c r="DD34" s="646">
        <v>2117337</v>
      </c>
      <c r="DE34" s="641"/>
      <c r="DF34" s="641"/>
      <c r="DG34" s="641"/>
      <c r="DH34" s="641"/>
      <c r="DI34" s="641"/>
      <c r="DJ34" s="641"/>
      <c r="DK34" s="642"/>
      <c r="DL34" s="646">
        <v>1475708</v>
      </c>
      <c r="DM34" s="641"/>
      <c r="DN34" s="641"/>
      <c r="DO34" s="641"/>
      <c r="DP34" s="641"/>
      <c r="DQ34" s="641"/>
      <c r="DR34" s="641"/>
      <c r="DS34" s="641"/>
      <c r="DT34" s="641"/>
      <c r="DU34" s="641"/>
      <c r="DV34" s="642"/>
      <c r="DW34" s="643">
        <v>18.5</v>
      </c>
      <c r="DX34" s="661"/>
      <c r="DY34" s="661"/>
      <c r="DZ34" s="661"/>
      <c r="EA34" s="661"/>
      <c r="EB34" s="661"/>
      <c r="EC34" s="676"/>
    </row>
    <row r="35" spans="2:133" ht="11.25" customHeight="1">
      <c r="B35" s="637" t="s">
        <v>328</v>
      </c>
      <c r="C35" s="638"/>
      <c r="D35" s="638"/>
      <c r="E35" s="638"/>
      <c r="F35" s="638"/>
      <c r="G35" s="638"/>
      <c r="H35" s="638"/>
      <c r="I35" s="638"/>
      <c r="J35" s="638"/>
      <c r="K35" s="638"/>
      <c r="L35" s="638"/>
      <c r="M35" s="638"/>
      <c r="N35" s="638"/>
      <c r="O35" s="638"/>
      <c r="P35" s="638"/>
      <c r="Q35" s="639"/>
      <c r="R35" s="640">
        <v>5300</v>
      </c>
      <c r="S35" s="641"/>
      <c r="T35" s="641"/>
      <c r="U35" s="641"/>
      <c r="V35" s="641"/>
      <c r="W35" s="641"/>
      <c r="X35" s="641"/>
      <c r="Y35" s="642"/>
      <c r="Z35" s="677">
        <v>0</v>
      </c>
      <c r="AA35" s="677"/>
      <c r="AB35" s="677"/>
      <c r="AC35" s="677"/>
      <c r="AD35" s="678" t="s">
        <v>129</v>
      </c>
      <c r="AE35" s="678"/>
      <c r="AF35" s="678"/>
      <c r="AG35" s="678"/>
      <c r="AH35" s="678"/>
      <c r="AI35" s="678"/>
      <c r="AJ35" s="678"/>
      <c r="AK35" s="678"/>
      <c r="AL35" s="643" t="s">
        <v>129</v>
      </c>
      <c r="AM35" s="644"/>
      <c r="AN35" s="644"/>
      <c r="AO35" s="679"/>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331</v>
      </c>
      <c r="CE35" s="674"/>
      <c r="CF35" s="674"/>
      <c r="CG35" s="674"/>
      <c r="CH35" s="674"/>
      <c r="CI35" s="674"/>
      <c r="CJ35" s="674"/>
      <c r="CK35" s="674"/>
      <c r="CL35" s="674"/>
      <c r="CM35" s="674"/>
      <c r="CN35" s="674"/>
      <c r="CO35" s="674"/>
      <c r="CP35" s="674"/>
      <c r="CQ35" s="675"/>
      <c r="CR35" s="640">
        <v>51112</v>
      </c>
      <c r="CS35" s="659"/>
      <c r="CT35" s="659"/>
      <c r="CU35" s="659"/>
      <c r="CV35" s="659"/>
      <c r="CW35" s="659"/>
      <c r="CX35" s="659"/>
      <c r="CY35" s="660"/>
      <c r="CZ35" s="643">
        <v>0.3</v>
      </c>
      <c r="DA35" s="661"/>
      <c r="DB35" s="661"/>
      <c r="DC35" s="662"/>
      <c r="DD35" s="646">
        <v>47662</v>
      </c>
      <c r="DE35" s="659"/>
      <c r="DF35" s="659"/>
      <c r="DG35" s="659"/>
      <c r="DH35" s="659"/>
      <c r="DI35" s="659"/>
      <c r="DJ35" s="659"/>
      <c r="DK35" s="660"/>
      <c r="DL35" s="646">
        <v>46828</v>
      </c>
      <c r="DM35" s="659"/>
      <c r="DN35" s="659"/>
      <c r="DO35" s="659"/>
      <c r="DP35" s="659"/>
      <c r="DQ35" s="659"/>
      <c r="DR35" s="659"/>
      <c r="DS35" s="659"/>
      <c r="DT35" s="659"/>
      <c r="DU35" s="659"/>
      <c r="DV35" s="660"/>
      <c r="DW35" s="643">
        <v>0.6</v>
      </c>
      <c r="DX35" s="661"/>
      <c r="DY35" s="661"/>
      <c r="DZ35" s="661"/>
      <c r="EA35" s="661"/>
      <c r="EB35" s="661"/>
      <c r="EC35" s="676"/>
    </row>
    <row r="36" spans="2:133" ht="11.25" customHeight="1">
      <c r="B36" s="637" t="s">
        <v>332</v>
      </c>
      <c r="C36" s="638"/>
      <c r="D36" s="638"/>
      <c r="E36" s="638"/>
      <c r="F36" s="638"/>
      <c r="G36" s="638"/>
      <c r="H36" s="638"/>
      <c r="I36" s="638"/>
      <c r="J36" s="638"/>
      <c r="K36" s="638"/>
      <c r="L36" s="638"/>
      <c r="M36" s="638"/>
      <c r="N36" s="638"/>
      <c r="O36" s="638"/>
      <c r="P36" s="638"/>
      <c r="Q36" s="639"/>
      <c r="R36" s="640">
        <v>1833641</v>
      </c>
      <c r="S36" s="641"/>
      <c r="T36" s="641"/>
      <c r="U36" s="641"/>
      <c r="V36" s="641"/>
      <c r="W36" s="641"/>
      <c r="X36" s="641"/>
      <c r="Y36" s="642"/>
      <c r="Z36" s="677">
        <v>10.5</v>
      </c>
      <c r="AA36" s="677"/>
      <c r="AB36" s="677"/>
      <c r="AC36" s="677"/>
      <c r="AD36" s="678" t="s">
        <v>239</v>
      </c>
      <c r="AE36" s="678"/>
      <c r="AF36" s="678"/>
      <c r="AG36" s="678"/>
      <c r="AH36" s="678"/>
      <c r="AI36" s="678"/>
      <c r="AJ36" s="678"/>
      <c r="AK36" s="678"/>
      <c r="AL36" s="643" t="s">
        <v>129</v>
      </c>
      <c r="AM36" s="644"/>
      <c r="AN36" s="644"/>
      <c r="AO36" s="679"/>
      <c r="AP36" s="235"/>
      <c r="AQ36" s="692" t="s">
        <v>333</v>
      </c>
      <c r="AR36" s="693"/>
      <c r="AS36" s="693"/>
      <c r="AT36" s="693"/>
      <c r="AU36" s="693"/>
      <c r="AV36" s="693"/>
      <c r="AW36" s="693"/>
      <c r="AX36" s="693"/>
      <c r="AY36" s="694"/>
      <c r="AZ36" s="695">
        <v>1879801</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42040</v>
      </c>
      <c r="BW36" s="696"/>
      <c r="BX36" s="696"/>
      <c r="BY36" s="696"/>
      <c r="BZ36" s="696"/>
      <c r="CA36" s="696"/>
      <c r="CB36" s="697"/>
      <c r="CD36" s="673" t="s">
        <v>335</v>
      </c>
      <c r="CE36" s="674"/>
      <c r="CF36" s="674"/>
      <c r="CG36" s="674"/>
      <c r="CH36" s="674"/>
      <c r="CI36" s="674"/>
      <c r="CJ36" s="674"/>
      <c r="CK36" s="674"/>
      <c r="CL36" s="674"/>
      <c r="CM36" s="674"/>
      <c r="CN36" s="674"/>
      <c r="CO36" s="674"/>
      <c r="CP36" s="674"/>
      <c r="CQ36" s="675"/>
      <c r="CR36" s="640">
        <v>1923685</v>
      </c>
      <c r="CS36" s="641"/>
      <c r="CT36" s="641"/>
      <c r="CU36" s="641"/>
      <c r="CV36" s="641"/>
      <c r="CW36" s="641"/>
      <c r="CX36" s="641"/>
      <c r="CY36" s="642"/>
      <c r="CZ36" s="643">
        <v>11.3</v>
      </c>
      <c r="DA36" s="661"/>
      <c r="DB36" s="661"/>
      <c r="DC36" s="662"/>
      <c r="DD36" s="646">
        <v>1364301</v>
      </c>
      <c r="DE36" s="641"/>
      <c r="DF36" s="641"/>
      <c r="DG36" s="641"/>
      <c r="DH36" s="641"/>
      <c r="DI36" s="641"/>
      <c r="DJ36" s="641"/>
      <c r="DK36" s="642"/>
      <c r="DL36" s="646">
        <v>1239878</v>
      </c>
      <c r="DM36" s="641"/>
      <c r="DN36" s="641"/>
      <c r="DO36" s="641"/>
      <c r="DP36" s="641"/>
      <c r="DQ36" s="641"/>
      <c r="DR36" s="641"/>
      <c r="DS36" s="641"/>
      <c r="DT36" s="641"/>
      <c r="DU36" s="641"/>
      <c r="DV36" s="642"/>
      <c r="DW36" s="643">
        <v>15.5</v>
      </c>
      <c r="DX36" s="661"/>
      <c r="DY36" s="661"/>
      <c r="DZ36" s="661"/>
      <c r="EA36" s="661"/>
      <c r="EB36" s="661"/>
      <c r="EC36" s="676"/>
    </row>
    <row r="37" spans="2:133" ht="11.25" customHeight="1">
      <c r="B37" s="637" t="s">
        <v>336</v>
      </c>
      <c r="C37" s="638"/>
      <c r="D37" s="638"/>
      <c r="E37" s="638"/>
      <c r="F37" s="638"/>
      <c r="G37" s="638"/>
      <c r="H37" s="638"/>
      <c r="I37" s="638"/>
      <c r="J37" s="638"/>
      <c r="K37" s="638"/>
      <c r="L37" s="638"/>
      <c r="M37" s="638"/>
      <c r="N37" s="638"/>
      <c r="O37" s="638"/>
      <c r="P37" s="638"/>
      <c r="Q37" s="639"/>
      <c r="R37" s="640">
        <v>283369</v>
      </c>
      <c r="S37" s="641"/>
      <c r="T37" s="641"/>
      <c r="U37" s="641"/>
      <c r="V37" s="641"/>
      <c r="W37" s="641"/>
      <c r="X37" s="641"/>
      <c r="Y37" s="642"/>
      <c r="Z37" s="677">
        <v>1.6</v>
      </c>
      <c r="AA37" s="677"/>
      <c r="AB37" s="677"/>
      <c r="AC37" s="677"/>
      <c r="AD37" s="678" t="s">
        <v>129</v>
      </c>
      <c r="AE37" s="678"/>
      <c r="AF37" s="678"/>
      <c r="AG37" s="678"/>
      <c r="AH37" s="678"/>
      <c r="AI37" s="678"/>
      <c r="AJ37" s="678"/>
      <c r="AK37" s="678"/>
      <c r="AL37" s="643" t="s">
        <v>129</v>
      </c>
      <c r="AM37" s="644"/>
      <c r="AN37" s="644"/>
      <c r="AO37" s="679"/>
      <c r="AQ37" s="680" t="s">
        <v>337</v>
      </c>
      <c r="AR37" s="681"/>
      <c r="AS37" s="681"/>
      <c r="AT37" s="681"/>
      <c r="AU37" s="681"/>
      <c r="AV37" s="681"/>
      <c r="AW37" s="681"/>
      <c r="AX37" s="681"/>
      <c r="AY37" s="682"/>
      <c r="AZ37" s="640">
        <v>400160</v>
      </c>
      <c r="BA37" s="641"/>
      <c r="BB37" s="641"/>
      <c r="BC37" s="641"/>
      <c r="BD37" s="659"/>
      <c r="BE37" s="659"/>
      <c r="BF37" s="683"/>
      <c r="BG37" s="673" t="s">
        <v>338</v>
      </c>
      <c r="BH37" s="674"/>
      <c r="BI37" s="674"/>
      <c r="BJ37" s="674"/>
      <c r="BK37" s="674"/>
      <c r="BL37" s="674"/>
      <c r="BM37" s="674"/>
      <c r="BN37" s="674"/>
      <c r="BO37" s="674"/>
      <c r="BP37" s="674"/>
      <c r="BQ37" s="674"/>
      <c r="BR37" s="674"/>
      <c r="BS37" s="674"/>
      <c r="BT37" s="674"/>
      <c r="BU37" s="675"/>
      <c r="BV37" s="640">
        <v>-276960</v>
      </c>
      <c r="BW37" s="641"/>
      <c r="BX37" s="641"/>
      <c r="BY37" s="641"/>
      <c r="BZ37" s="641"/>
      <c r="CA37" s="641"/>
      <c r="CB37" s="684"/>
      <c r="CD37" s="673" t="s">
        <v>339</v>
      </c>
      <c r="CE37" s="674"/>
      <c r="CF37" s="674"/>
      <c r="CG37" s="674"/>
      <c r="CH37" s="674"/>
      <c r="CI37" s="674"/>
      <c r="CJ37" s="674"/>
      <c r="CK37" s="674"/>
      <c r="CL37" s="674"/>
      <c r="CM37" s="674"/>
      <c r="CN37" s="674"/>
      <c r="CO37" s="674"/>
      <c r="CP37" s="674"/>
      <c r="CQ37" s="675"/>
      <c r="CR37" s="640">
        <v>530832</v>
      </c>
      <c r="CS37" s="659"/>
      <c r="CT37" s="659"/>
      <c r="CU37" s="659"/>
      <c r="CV37" s="659"/>
      <c r="CW37" s="659"/>
      <c r="CX37" s="659"/>
      <c r="CY37" s="660"/>
      <c r="CZ37" s="643">
        <v>3.1</v>
      </c>
      <c r="DA37" s="661"/>
      <c r="DB37" s="661"/>
      <c r="DC37" s="662"/>
      <c r="DD37" s="646">
        <v>354648</v>
      </c>
      <c r="DE37" s="659"/>
      <c r="DF37" s="659"/>
      <c r="DG37" s="659"/>
      <c r="DH37" s="659"/>
      <c r="DI37" s="659"/>
      <c r="DJ37" s="659"/>
      <c r="DK37" s="660"/>
      <c r="DL37" s="646">
        <v>331838</v>
      </c>
      <c r="DM37" s="659"/>
      <c r="DN37" s="659"/>
      <c r="DO37" s="659"/>
      <c r="DP37" s="659"/>
      <c r="DQ37" s="659"/>
      <c r="DR37" s="659"/>
      <c r="DS37" s="659"/>
      <c r="DT37" s="659"/>
      <c r="DU37" s="659"/>
      <c r="DV37" s="660"/>
      <c r="DW37" s="643">
        <v>4.2</v>
      </c>
      <c r="DX37" s="661"/>
      <c r="DY37" s="661"/>
      <c r="DZ37" s="661"/>
      <c r="EA37" s="661"/>
      <c r="EB37" s="661"/>
      <c r="EC37" s="676"/>
    </row>
    <row r="38" spans="2:133" ht="11.25" customHeight="1">
      <c r="B38" s="637" t="s">
        <v>340</v>
      </c>
      <c r="C38" s="638"/>
      <c r="D38" s="638"/>
      <c r="E38" s="638"/>
      <c r="F38" s="638"/>
      <c r="G38" s="638"/>
      <c r="H38" s="638"/>
      <c r="I38" s="638"/>
      <c r="J38" s="638"/>
      <c r="K38" s="638"/>
      <c r="L38" s="638"/>
      <c r="M38" s="638"/>
      <c r="N38" s="638"/>
      <c r="O38" s="638"/>
      <c r="P38" s="638"/>
      <c r="Q38" s="639"/>
      <c r="R38" s="640">
        <v>204436</v>
      </c>
      <c r="S38" s="641"/>
      <c r="T38" s="641"/>
      <c r="U38" s="641"/>
      <c r="V38" s="641"/>
      <c r="W38" s="641"/>
      <c r="X38" s="641"/>
      <c r="Y38" s="642"/>
      <c r="Z38" s="677">
        <v>1.2</v>
      </c>
      <c r="AA38" s="677"/>
      <c r="AB38" s="677"/>
      <c r="AC38" s="677"/>
      <c r="AD38" s="678">
        <v>104260</v>
      </c>
      <c r="AE38" s="678"/>
      <c r="AF38" s="678"/>
      <c r="AG38" s="678"/>
      <c r="AH38" s="678"/>
      <c r="AI38" s="678"/>
      <c r="AJ38" s="678"/>
      <c r="AK38" s="678"/>
      <c r="AL38" s="643">
        <v>1.3</v>
      </c>
      <c r="AM38" s="644"/>
      <c r="AN38" s="644"/>
      <c r="AO38" s="679"/>
      <c r="AQ38" s="680" t="s">
        <v>341</v>
      </c>
      <c r="AR38" s="681"/>
      <c r="AS38" s="681"/>
      <c r="AT38" s="681"/>
      <c r="AU38" s="681"/>
      <c r="AV38" s="681"/>
      <c r="AW38" s="681"/>
      <c r="AX38" s="681"/>
      <c r="AY38" s="682"/>
      <c r="AZ38" s="640">
        <v>236281</v>
      </c>
      <c r="BA38" s="641"/>
      <c r="BB38" s="641"/>
      <c r="BC38" s="641"/>
      <c r="BD38" s="659"/>
      <c r="BE38" s="659"/>
      <c r="BF38" s="683"/>
      <c r="BG38" s="673" t="s">
        <v>342</v>
      </c>
      <c r="BH38" s="674"/>
      <c r="BI38" s="674"/>
      <c r="BJ38" s="674"/>
      <c r="BK38" s="674"/>
      <c r="BL38" s="674"/>
      <c r="BM38" s="674"/>
      <c r="BN38" s="674"/>
      <c r="BO38" s="674"/>
      <c r="BP38" s="674"/>
      <c r="BQ38" s="674"/>
      <c r="BR38" s="674"/>
      <c r="BS38" s="674"/>
      <c r="BT38" s="674"/>
      <c r="BU38" s="675"/>
      <c r="BV38" s="640">
        <v>5263</v>
      </c>
      <c r="BW38" s="641"/>
      <c r="BX38" s="641"/>
      <c r="BY38" s="641"/>
      <c r="BZ38" s="641"/>
      <c r="CA38" s="641"/>
      <c r="CB38" s="684"/>
      <c r="CD38" s="673" t="s">
        <v>343</v>
      </c>
      <c r="CE38" s="674"/>
      <c r="CF38" s="674"/>
      <c r="CG38" s="674"/>
      <c r="CH38" s="674"/>
      <c r="CI38" s="674"/>
      <c r="CJ38" s="674"/>
      <c r="CK38" s="674"/>
      <c r="CL38" s="674"/>
      <c r="CM38" s="674"/>
      <c r="CN38" s="674"/>
      <c r="CO38" s="674"/>
      <c r="CP38" s="674"/>
      <c r="CQ38" s="675"/>
      <c r="CR38" s="640">
        <v>1643520</v>
      </c>
      <c r="CS38" s="641"/>
      <c r="CT38" s="641"/>
      <c r="CU38" s="641"/>
      <c r="CV38" s="641"/>
      <c r="CW38" s="641"/>
      <c r="CX38" s="641"/>
      <c r="CY38" s="642"/>
      <c r="CZ38" s="643">
        <v>9.6999999999999993</v>
      </c>
      <c r="DA38" s="661"/>
      <c r="DB38" s="661"/>
      <c r="DC38" s="662"/>
      <c r="DD38" s="646">
        <v>1485841</v>
      </c>
      <c r="DE38" s="641"/>
      <c r="DF38" s="641"/>
      <c r="DG38" s="641"/>
      <c r="DH38" s="641"/>
      <c r="DI38" s="641"/>
      <c r="DJ38" s="641"/>
      <c r="DK38" s="642"/>
      <c r="DL38" s="646">
        <v>952122</v>
      </c>
      <c r="DM38" s="641"/>
      <c r="DN38" s="641"/>
      <c r="DO38" s="641"/>
      <c r="DP38" s="641"/>
      <c r="DQ38" s="641"/>
      <c r="DR38" s="641"/>
      <c r="DS38" s="641"/>
      <c r="DT38" s="641"/>
      <c r="DU38" s="641"/>
      <c r="DV38" s="642"/>
      <c r="DW38" s="643">
        <v>11.9</v>
      </c>
      <c r="DX38" s="661"/>
      <c r="DY38" s="661"/>
      <c r="DZ38" s="661"/>
      <c r="EA38" s="661"/>
      <c r="EB38" s="661"/>
      <c r="EC38" s="676"/>
    </row>
    <row r="39" spans="2:133" ht="11.25" customHeight="1">
      <c r="B39" s="637" t="s">
        <v>344</v>
      </c>
      <c r="C39" s="638"/>
      <c r="D39" s="638"/>
      <c r="E39" s="638"/>
      <c r="F39" s="638"/>
      <c r="G39" s="638"/>
      <c r="H39" s="638"/>
      <c r="I39" s="638"/>
      <c r="J39" s="638"/>
      <c r="K39" s="638"/>
      <c r="L39" s="638"/>
      <c r="M39" s="638"/>
      <c r="N39" s="638"/>
      <c r="O39" s="638"/>
      <c r="P39" s="638"/>
      <c r="Q39" s="639"/>
      <c r="R39" s="640">
        <v>1576100</v>
      </c>
      <c r="S39" s="641"/>
      <c r="T39" s="641"/>
      <c r="U39" s="641"/>
      <c r="V39" s="641"/>
      <c r="W39" s="641"/>
      <c r="X39" s="641"/>
      <c r="Y39" s="642"/>
      <c r="Z39" s="677">
        <v>9</v>
      </c>
      <c r="AA39" s="677"/>
      <c r="AB39" s="677"/>
      <c r="AC39" s="677"/>
      <c r="AD39" s="678" t="s">
        <v>129</v>
      </c>
      <c r="AE39" s="678"/>
      <c r="AF39" s="678"/>
      <c r="AG39" s="678"/>
      <c r="AH39" s="678"/>
      <c r="AI39" s="678"/>
      <c r="AJ39" s="678"/>
      <c r="AK39" s="678"/>
      <c r="AL39" s="643" t="s">
        <v>129</v>
      </c>
      <c r="AM39" s="644"/>
      <c r="AN39" s="644"/>
      <c r="AO39" s="679"/>
      <c r="AQ39" s="680" t="s">
        <v>345</v>
      </c>
      <c r="AR39" s="681"/>
      <c r="AS39" s="681"/>
      <c r="AT39" s="681"/>
      <c r="AU39" s="681"/>
      <c r="AV39" s="681"/>
      <c r="AW39" s="681"/>
      <c r="AX39" s="681"/>
      <c r="AY39" s="682"/>
      <c r="AZ39" s="640" t="s">
        <v>129</v>
      </c>
      <c r="BA39" s="641"/>
      <c r="BB39" s="641"/>
      <c r="BC39" s="641"/>
      <c r="BD39" s="659"/>
      <c r="BE39" s="659"/>
      <c r="BF39" s="683"/>
      <c r="BG39" s="673" t="s">
        <v>346</v>
      </c>
      <c r="BH39" s="674"/>
      <c r="BI39" s="674"/>
      <c r="BJ39" s="674"/>
      <c r="BK39" s="674"/>
      <c r="BL39" s="674"/>
      <c r="BM39" s="674"/>
      <c r="BN39" s="674"/>
      <c r="BO39" s="674"/>
      <c r="BP39" s="674"/>
      <c r="BQ39" s="674"/>
      <c r="BR39" s="674"/>
      <c r="BS39" s="674"/>
      <c r="BT39" s="674"/>
      <c r="BU39" s="675"/>
      <c r="BV39" s="640">
        <v>8720</v>
      </c>
      <c r="BW39" s="641"/>
      <c r="BX39" s="641"/>
      <c r="BY39" s="641"/>
      <c r="BZ39" s="641"/>
      <c r="CA39" s="641"/>
      <c r="CB39" s="684"/>
      <c r="CD39" s="673" t="s">
        <v>347</v>
      </c>
      <c r="CE39" s="674"/>
      <c r="CF39" s="674"/>
      <c r="CG39" s="674"/>
      <c r="CH39" s="674"/>
      <c r="CI39" s="674"/>
      <c r="CJ39" s="674"/>
      <c r="CK39" s="674"/>
      <c r="CL39" s="674"/>
      <c r="CM39" s="674"/>
      <c r="CN39" s="674"/>
      <c r="CO39" s="674"/>
      <c r="CP39" s="674"/>
      <c r="CQ39" s="675"/>
      <c r="CR39" s="640">
        <v>555221</v>
      </c>
      <c r="CS39" s="659"/>
      <c r="CT39" s="659"/>
      <c r="CU39" s="659"/>
      <c r="CV39" s="659"/>
      <c r="CW39" s="659"/>
      <c r="CX39" s="659"/>
      <c r="CY39" s="660"/>
      <c r="CZ39" s="643">
        <v>3.3</v>
      </c>
      <c r="DA39" s="661"/>
      <c r="DB39" s="661"/>
      <c r="DC39" s="662"/>
      <c r="DD39" s="646">
        <v>551430</v>
      </c>
      <c r="DE39" s="659"/>
      <c r="DF39" s="659"/>
      <c r="DG39" s="659"/>
      <c r="DH39" s="659"/>
      <c r="DI39" s="659"/>
      <c r="DJ39" s="659"/>
      <c r="DK39" s="660"/>
      <c r="DL39" s="646" t="s">
        <v>129</v>
      </c>
      <c r="DM39" s="659"/>
      <c r="DN39" s="659"/>
      <c r="DO39" s="659"/>
      <c r="DP39" s="659"/>
      <c r="DQ39" s="659"/>
      <c r="DR39" s="659"/>
      <c r="DS39" s="659"/>
      <c r="DT39" s="659"/>
      <c r="DU39" s="659"/>
      <c r="DV39" s="660"/>
      <c r="DW39" s="643" t="s">
        <v>239</v>
      </c>
      <c r="DX39" s="661"/>
      <c r="DY39" s="661"/>
      <c r="DZ39" s="661"/>
      <c r="EA39" s="661"/>
      <c r="EB39" s="661"/>
      <c r="EC39" s="676"/>
    </row>
    <row r="40" spans="2:133" ht="11.25" customHeight="1">
      <c r="B40" s="637" t="s">
        <v>348</v>
      </c>
      <c r="C40" s="638"/>
      <c r="D40" s="638"/>
      <c r="E40" s="638"/>
      <c r="F40" s="638"/>
      <c r="G40" s="638"/>
      <c r="H40" s="638"/>
      <c r="I40" s="638"/>
      <c r="J40" s="638"/>
      <c r="K40" s="638"/>
      <c r="L40" s="638"/>
      <c r="M40" s="638"/>
      <c r="N40" s="638"/>
      <c r="O40" s="638"/>
      <c r="P40" s="638"/>
      <c r="Q40" s="639"/>
      <c r="R40" s="640" t="s">
        <v>129</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349</v>
      </c>
      <c r="AR40" s="681"/>
      <c r="AS40" s="681"/>
      <c r="AT40" s="681"/>
      <c r="AU40" s="681"/>
      <c r="AV40" s="681"/>
      <c r="AW40" s="681"/>
      <c r="AX40" s="681"/>
      <c r="AY40" s="682"/>
      <c r="AZ40" s="640" t="s">
        <v>129</v>
      </c>
      <c r="BA40" s="641"/>
      <c r="BB40" s="641"/>
      <c r="BC40" s="641"/>
      <c r="BD40" s="659"/>
      <c r="BE40" s="659"/>
      <c r="BF40" s="683"/>
      <c r="BG40" s="685" t="s">
        <v>350</v>
      </c>
      <c r="BH40" s="686"/>
      <c r="BI40" s="686"/>
      <c r="BJ40" s="686"/>
      <c r="BK40" s="686"/>
      <c r="BL40" s="236"/>
      <c r="BM40" s="674" t="s">
        <v>351</v>
      </c>
      <c r="BN40" s="674"/>
      <c r="BO40" s="674"/>
      <c r="BP40" s="674"/>
      <c r="BQ40" s="674"/>
      <c r="BR40" s="674"/>
      <c r="BS40" s="674"/>
      <c r="BT40" s="674"/>
      <c r="BU40" s="675"/>
      <c r="BV40" s="640">
        <v>81</v>
      </c>
      <c r="BW40" s="641"/>
      <c r="BX40" s="641"/>
      <c r="BY40" s="641"/>
      <c r="BZ40" s="641"/>
      <c r="CA40" s="641"/>
      <c r="CB40" s="684"/>
      <c r="CD40" s="673" t="s">
        <v>352</v>
      </c>
      <c r="CE40" s="674"/>
      <c r="CF40" s="674"/>
      <c r="CG40" s="674"/>
      <c r="CH40" s="674"/>
      <c r="CI40" s="674"/>
      <c r="CJ40" s="674"/>
      <c r="CK40" s="674"/>
      <c r="CL40" s="674"/>
      <c r="CM40" s="674"/>
      <c r="CN40" s="674"/>
      <c r="CO40" s="674"/>
      <c r="CP40" s="674"/>
      <c r="CQ40" s="675"/>
      <c r="CR40" s="640" t="s">
        <v>129</v>
      </c>
      <c r="CS40" s="641"/>
      <c r="CT40" s="641"/>
      <c r="CU40" s="641"/>
      <c r="CV40" s="641"/>
      <c r="CW40" s="641"/>
      <c r="CX40" s="641"/>
      <c r="CY40" s="642"/>
      <c r="CZ40" s="643" t="s">
        <v>129</v>
      </c>
      <c r="DA40" s="661"/>
      <c r="DB40" s="661"/>
      <c r="DC40" s="662"/>
      <c r="DD40" s="646" t="s">
        <v>129</v>
      </c>
      <c r="DE40" s="641"/>
      <c r="DF40" s="641"/>
      <c r="DG40" s="641"/>
      <c r="DH40" s="641"/>
      <c r="DI40" s="641"/>
      <c r="DJ40" s="641"/>
      <c r="DK40" s="642"/>
      <c r="DL40" s="646" t="s">
        <v>239</v>
      </c>
      <c r="DM40" s="641"/>
      <c r="DN40" s="641"/>
      <c r="DO40" s="641"/>
      <c r="DP40" s="641"/>
      <c r="DQ40" s="641"/>
      <c r="DR40" s="641"/>
      <c r="DS40" s="641"/>
      <c r="DT40" s="641"/>
      <c r="DU40" s="641"/>
      <c r="DV40" s="642"/>
      <c r="DW40" s="643" t="s">
        <v>239</v>
      </c>
      <c r="DX40" s="661"/>
      <c r="DY40" s="661"/>
      <c r="DZ40" s="661"/>
      <c r="EA40" s="661"/>
      <c r="EB40" s="661"/>
      <c r="EC40" s="676"/>
    </row>
    <row r="41" spans="2:133" ht="11.25" customHeight="1">
      <c r="B41" s="637" t="s">
        <v>353</v>
      </c>
      <c r="C41" s="638"/>
      <c r="D41" s="638"/>
      <c r="E41" s="638"/>
      <c r="F41" s="638"/>
      <c r="G41" s="638"/>
      <c r="H41" s="638"/>
      <c r="I41" s="638"/>
      <c r="J41" s="638"/>
      <c r="K41" s="638"/>
      <c r="L41" s="638"/>
      <c r="M41" s="638"/>
      <c r="N41" s="638"/>
      <c r="O41" s="638"/>
      <c r="P41" s="638"/>
      <c r="Q41" s="639"/>
      <c r="R41" s="640" t="s">
        <v>129</v>
      </c>
      <c r="S41" s="641"/>
      <c r="T41" s="641"/>
      <c r="U41" s="641"/>
      <c r="V41" s="641"/>
      <c r="W41" s="641"/>
      <c r="X41" s="641"/>
      <c r="Y41" s="642"/>
      <c r="Z41" s="677" t="s">
        <v>129</v>
      </c>
      <c r="AA41" s="677"/>
      <c r="AB41" s="677"/>
      <c r="AC41" s="677"/>
      <c r="AD41" s="678" t="s">
        <v>129</v>
      </c>
      <c r="AE41" s="678"/>
      <c r="AF41" s="678"/>
      <c r="AG41" s="678"/>
      <c r="AH41" s="678"/>
      <c r="AI41" s="678"/>
      <c r="AJ41" s="678"/>
      <c r="AK41" s="678"/>
      <c r="AL41" s="643" t="s">
        <v>239</v>
      </c>
      <c r="AM41" s="644"/>
      <c r="AN41" s="644"/>
      <c r="AO41" s="679"/>
      <c r="AQ41" s="680" t="s">
        <v>354</v>
      </c>
      <c r="AR41" s="681"/>
      <c r="AS41" s="681"/>
      <c r="AT41" s="681"/>
      <c r="AU41" s="681"/>
      <c r="AV41" s="681"/>
      <c r="AW41" s="681"/>
      <c r="AX41" s="681"/>
      <c r="AY41" s="682"/>
      <c r="AZ41" s="640">
        <v>522834</v>
      </c>
      <c r="BA41" s="641"/>
      <c r="BB41" s="641"/>
      <c r="BC41" s="641"/>
      <c r="BD41" s="659"/>
      <c r="BE41" s="659"/>
      <c r="BF41" s="683"/>
      <c r="BG41" s="685"/>
      <c r="BH41" s="686"/>
      <c r="BI41" s="686"/>
      <c r="BJ41" s="686"/>
      <c r="BK41" s="686"/>
      <c r="BL41" s="236"/>
      <c r="BM41" s="674" t="s">
        <v>355</v>
      </c>
      <c r="BN41" s="674"/>
      <c r="BO41" s="674"/>
      <c r="BP41" s="674"/>
      <c r="BQ41" s="674"/>
      <c r="BR41" s="674"/>
      <c r="BS41" s="674"/>
      <c r="BT41" s="674"/>
      <c r="BU41" s="675"/>
      <c r="BV41" s="640" t="s">
        <v>129</v>
      </c>
      <c r="BW41" s="641"/>
      <c r="BX41" s="641"/>
      <c r="BY41" s="641"/>
      <c r="BZ41" s="641"/>
      <c r="CA41" s="641"/>
      <c r="CB41" s="684"/>
      <c r="CD41" s="673" t="s">
        <v>356</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357</v>
      </c>
      <c r="C42" s="622"/>
      <c r="D42" s="622"/>
      <c r="E42" s="622"/>
      <c r="F42" s="622"/>
      <c r="G42" s="622"/>
      <c r="H42" s="622"/>
      <c r="I42" s="622"/>
      <c r="J42" s="622"/>
      <c r="K42" s="622"/>
      <c r="L42" s="622"/>
      <c r="M42" s="622"/>
      <c r="N42" s="622"/>
      <c r="O42" s="622"/>
      <c r="P42" s="622"/>
      <c r="Q42" s="623"/>
      <c r="R42" s="624">
        <v>17440602</v>
      </c>
      <c r="S42" s="663"/>
      <c r="T42" s="663"/>
      <c r="U42" s="663"/>
      <c r="V42" s="663"/>
      <c r="W42" s="663"/>
      <c r="X42" s="663"/>
      <c r="Y42" s="665"/>
      <c r="Z42" s="666">
        <v>100</v>
      </c>
      <c r="AA42" s="666"/>
      <c r="AB42" s="666"/>
      <c r="AC42" s="666"/>
      <c r="AD42" s="667">
        <v>7990516</v>
      </c>
      <c r="AE42" s="667"/>
      <c r="AF42" s="667"/>
      <c r="AG42" s="667"/>
      <c r="AH42" s="667"/>
      <c r="AI42" s="667"/>
      <c r="AJ42" s="667"/>
      <c r="AK42" s="667"/>
      <c r="AL42" s="627">
        <v>100</v>
      </c>
      <c r="AM42" s="668"/>
      <c r="AN42" s="668"/>
      <c r="AO42" s="669"/>
      <c r="AQ42" s="670" t="s">
        <v>358</v>
      </c>
      <c r="AR42" s="671"/>
      <c r="AS42" s="671"/>
      <c r="AT42" s="671"/>
      <c r="AU42" s="671"/>
      <c r="AV42" s="671"/>
      <c r="AW42" s="671"/>
      <c r="AX42" s="671"/>
      <c r="AY42" s="672"/>
      <c r="AZ42" s="624">
        <v>720526</v>
      </c>
      <c r="BA42" s="663"/>
      <c r="BB42" s="663"/>
      <c r="BC42" s="663"/>
      <c r="BD42" s="625"/>
      <c r="BE42" s="625"/>
      <c r="BF42" s="689"/>
      <c r="BG42" s="687"/>
      <c r="BH42" s="688"/>
      <c r="BI42" s="688"/>
      <c r="BJ42" s="688"/>
      <c r="BK42" s="688"/>
      <c r="BL42" s="237"/>
      <c r="BM42" s="690" t="s">
        <v>359</v>
      </c>
      <c r="BN42" s="690"/>
      <c r="BO42" s="690"/>
      <c r="BP42" s="690"/>
      <c r="BQ42" s="690"/>
      <c r="BR42" s="690"/>
      <c r="BS42" s="690"/>
      <c r="BT42" s="690"/>
      <c r="BU42" s="691"/>
      <c r="BV42" s="624">
        <v>281</v>
      </c>
      <c r="BW42" s="663"/>
      <c r="BX42" s="663"/>
      <c r="BY42" s="663"/>
      <c r="BZ42" s="663"/>
      <c r="CA42" s="663"/>
      <c r="CB42" s="664"/>
      <c r="CD42" s="637" t="s">
        <v>360</v>
      </c>
      <c r="CE42" s="638"/>
      <c r="CF42" s="638"/>
      <c r="CG42" s="638"/>
      <c r="CH42" s="638"/>
      <c r="CI42" s="638"/>
      <c r="CJ42" s="638"/>
      <c r="CK42" s="638"/>
      <c r="CL42" s="638"/>
      <c r="CM42" s="638"/>
      <c r="CN42" s="638"/>
      <c r="CO42" s="638"/>
      <c r="CP42" s="638"/>
      <c r="CQ42" s="639"/>
      <c r="CR42" s="640">
        <v>3971166</v>
      </c>
      <c r="CS42" s="641"/>
      <c r="CT42" s="641"/>
      <c r="CU42" s="641"/>
      <c r="CV42" s="641"/>
      <c r="CW42" s="641"/>
      <c r="CX42" s="641"/>
      <c r="CY42" s="642"/>
      <c r="CZ42" s="643">
        <v>23.3</v>
      </c>
      <c r="DA42" s="644"/>
      <c r="DB42" s="644"/>
      <c r="DC42" s="645"/>
      <c r="DD42" s="646">
        <v>756775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58681</v>
      </c>
      <c r="CS43" s="659"/>
      <c r="CT43" s="659"/>
      <c r="CU43" s="659"/>
      <c r="CV43" s="659"/>
      <c r="CW43" s="659"/>
      <c r="CX43" s="659"/>
      <c r="CY43" s="660"/>
      <c r="CZ43" s="643">
        <v>0.3</v>
      </c>
      <c r="DA43" s="661"/>
      <c r="DB43" s="661"/>
      <c r="DC43" s="662"/>
      <c r="DD43" s="646">
        <v>58681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309</v>
      </c>
      <c r="CE44" s="654"/>
      <c r="CF44" s="637" t="s">
        <v>362</v>
      </c>
      <c r="CG44" s="638"/>
      <c r="CH44" s="638"/>
      <c r="CI44" s="638"/>
      <c r="CJ44" s="638"/>
      <c r="CK44" s="638"/>
      <c r="CL44" s="638"/>
      <c r="CM44" s="638"/>
      <c r="CN44" s="638"/>
      <c r="CO44" s="638"/>
      <c r="CP44" s="638"/>
      <c r="CQ44" s="639"/>
      <c r="CR44" s="640">
        <v>3971166</v>
      </c>
      <c r="CS44" s="641"/>
      <c r="CT44" s="641"/>
      <c r="CU44" s="641"/>
      <c r="CV44" s="641"/>
      <c r="CW44" s="641"/>
      <c r="CX44" s="641"/>
      <c r="CY44" s="642"/>
      <c r="CZ44" s="643">
        <v>23.3</v>
      </c>
      <c r="DA44" s="644"/>
      <c r="DB44" s="644"/>
      <c r="DC44" s="645"/>
      <c r="DD44" s="646">
        <v>756775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363</v>
      </c>
      <c r="CG45" s="638"/>
      <c r="CH45" s="638"/>
      <c r="CI45" s="638"/>
      <c r="CJ45" s="638"/>
      <c r="CK45" s="638"/>
      <c r="CL45" s="638"/>
      <c r="CM45" s="638"/>
      <c r="CN45" s="638"/>
      <c r="CO45" s="638"/>
      <c r="CP45" s="638"/>
      <c r="CQ45" s="639"/>
      <c r="CR45" s="640">
        <v>2449181</v>
      </c>
      <c r="CS45" s="659"/>
      <c r="CT45" s="659"/>
      <c r="CU45" s="659"/>
      <c r="CV45" s="659"/>
      <c r="CW45" s="659"/>
      <c r="CX45" s="659"/>
      <c r="CY45" s="660"/>
      <c r="CZ45" s="643">
        <v>14.4</v>
      </c>
      <c r="DA45" s="661"/>
      <c r="DB45" s="661"/>
      <c r="DC45" s="662"/>
      <c r="DD45" s="646">
        <v>193431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365</v>
      </c>
      <c r="CG46" s="638"/>
      <c r="CH46" s="638"/>
      <c r="CI46" s="638"/>
      <c r="CJ46" s="638"/>
      <c r="CK46" s="638"/>
      <c r="CL46" s="638"/>
      <c r="CM46" s="638"/>
      <c r="CN46" s="638"/>
      <c r="CO46" s="638"/>
      <c r="CP46" s="638"/>
      <c r="CQ46" s="639"/>
      <c r="CR46" s="640">
        <v>1521985</v>
      </c>
      <c r="CS46" s="641"/>
      <c r="CT46" s="641"/>
      <c r="CU46" s="641"/>
      <c r="CV46" s="641"/>
      <c r="CW46" s="641"/>
      <c r="CX46" s="641"/>
      <c r="CY46" s="642"/>
      <c r="CZ46" s="643">
        <v>8.9</v>
      </c>
      <c r="DA46" s="644"/>
      <c r="DB46" s="644"/>
      <c r="DC46" s="645"/>
      <c r="DD46" s="646">
        <v>563344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367</v>
      </c>
      <c r="CG47" s="638"/>
      <c r="CH47" s="638"/>
      <c r="CI47" s="638"/>
      <c r="CJ47" s="638"/>
      <c r="CK47" s="638"/>
      <c r="CL47" s="638"/>
      <c r="CM47" s="638"/>
      <c r="CN47" s="638"/>
      <c r="CO47" s="638"/>
      <c r="CP47" s="638"/>
      <c r="CQ47" s="639"/>
      <c r="CR47" s="640" t="s">
        <v>239</v>
      </c>
      <c r="CS47" s="659"/>
      <c r="CT47" s="659"/>
      <c r="CU47" s="659"/>
      <c r="CV47" s="659"/>
      <c r="CW47" s="659"/>
      <c r="CX47" s="659"/>
      <c r="CY47" s="660"/>
      <c r="CZ47" s="643" t="s">
        <v>239</v>
      </c>
      <c r="DA47" s="661"/>
      <c r="DB47" s="661"/>
      <c r="DC47" s="662"/>
      <c r="DD47" s="646" t="s">
        <v>239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368</v>
      </c>
      <c r="CD48" s="657"/>
      <c r="CE48" s="658"/>
      <c r="CF48" s="637" t="s">
        <v>369</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239</v>
      </c>
      <c r="DA48" s="644"/>
      <c r="DB48" s="644"/>
      <c r="DC48" s="645"/>
      <c r="DD48" s="646" t="s">
        <v>239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370</v>
      </c>
      <c r="CE49" s="622"/>
      <c r="CF49" s="622"/>
      <c r="CG49" s="622"/>
      <c r="CH49" s="622"/>
      <c r="CI49" s="622"/>
      <c r="CJ49" s="622"/>
      <c r="CK49" s="622"/>
      <c r="CL49" s="622"/>
      <c r="CM49" s="622"/>
      <c r="CN49" s="622"/>
      <c r="CO49" s="622"/>
      <c r="CP49" s="622"/>
      <c r="CQ49" s="623"/>
      <c r="CR49" s="624">
        <v>17030424</v>
      </c>
      <c r="CS49" s="625"/>
      <c r="CT49" s="625"/>
      <c r="CU49" s="625"/>
      <c r="CV49" s="625"/>
      <c r="CW49" s="625"/>
      <c r="CX49" s="625"/>
      <c r="CY49" s="626"/>
      <c r="CZ49" s="627">
        <v>100</v>
      </c>
      <c r="DA49" s="628"/>
      <c r="DB49" s="628"/>
      <c r="DC49" s="629"/>
      <c r="DD49" s="630">
        <v>9922716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OOzI0omAg0zuIfIGjVzqmt36Fe4w2PU/1eusQkxr6VoVfx8MG3nneRliUqWvgX4cds/sdjUA/UtpoKmgOUYS1w==" saltValue="GFZY0+ites0HN+ZHOduC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372</v>
      </c>
      <c r="DK2" s="1166"/>
      <c r="DL2" s="1166"/>
      <c r="DM2" s="1166"/>
      <c r="DN2" s="1166"/>
      <c r="DO2" s="1167"/>
      <c r="DP2" s="250"/>
      <c r="DQ2" s="1165" t="s">
        <v>373</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376</v>
      </c>
      <c r="B5" s="1051"/>
      <c r="C5" s="1051"/>
      <c r="D5" s="1051"/>
      <c r="E5" s="1051"/>
      <c r="F5" s="1051"/>
      <c r="G5" s="1051"/>
      <c r="H5" s="1051"/>
      <c r="I5" s="1051"/>
      <c r="J5" s="1051"/>
      <c r="K5" s="1051"/>
      <c r="L5" s="1051"/>
      <c r="M5" s="1051"/>
      <c r="N5" s="1051"/>
      <c r="O5" s="1051"/>
      <c r="P5" s="1052"/>
      <c r="Q5" s="1056" t="s">
        <v>377</v>
      </c>
      <c r="R5" s="1057"/>
      <c r="S5" s="1057"/>
      <c r="T5" s="1057"/>
      <c r="U5" s="1058"/>
      <c r="V5" s="1056" t="s">
        <v>378</v>
      </c>
      <c r="W5" s="1057"/>
      <c r="X5" s="1057"/>
      <c r="Y5" s="1057"/>
      <c r="Z5" s="1058"/>
      <c r="AA5" s="1056" t="s">
        <v>379</v>
      </c>
      <c r="AB5" s="1057"/>
      <c r="AC5" s="1057"/>
      <c r="AD5" s="1057"/>
      <c r="AE5" s="1057"/>
      <c r="AF5" s="1168" t="s">
        <v>380</v>
      </c>
      <c r="AG5" s="1057"/>
      <c r="AH5" s="1057"/>
      <c r="AI5" s="1057"/>
      <c r="AJ5" s="1072"/>
      <c r="AK5" s="1057" t="s">
        <v>381</v>
      </c>
      <c r="AL5" s="1057"/>
      <c r="AM5" s="1057"/>
      <c r="AN5" s="1057"/>
      <c r="AO5" s="1058"/>
      <c r="AP5" s="1056" t="s">
        <v>382</v>
      </c>
      <c r="AQ5" s="1057"/>
      <c r="AR5" s="1057"/>
      <c r="AS5" s="1057"/>
      <c r="AT5" s="1058"/>
      <c r="AU5" s="1056" t="s">
        <v>383</v>
      </c>
      <c r="AV5" s="1057"/>
      <c r="AW5" s="1057"/>
      <c r="AX5" s="1057"/>
      <c r="AY5" s="1072"/>
      <c r="AZ5" s="257"/>
      <c r="BA5" s="257"/>
      <c r="BB5" s="257"/>
      <c r="BC5" s="257"/>
      <c r="BD5" s="257"/>
      <c r="BE5" s="258"/>
      <c r="BF5" s="258"/>
      <c r="BG5" s="258"/>
      <c r="BH5" s="258"/>
      <c r="BI5" s="258"/>
      <c r="BJ5" s="258"/>
      <c r="BK5" s="258"/>
      <c r="BL5" s="258"/>
      <c r="BM5" s="258"/>
      <c r="BN5" s="258"/>
      <c r="BO5" s="258"/>
      <c r="BP5" s="258"/>
      <c r="BQ5" s="1050" t="s">
        <v>384</v>
      </c>
      <c r="BR5" s="1051"/>
      <c r="BS5" s="1051"/>
      <c r="BT5" s="1051"/>
      <c r="BU5" s="1051"/>
      <c r="BV5" s="1051"/>
      <c r="BW5" s="1051"/>
      <c r="BX5" s="1051"/>
      <c r="BY5" s="1051"/>
      <c r="BZ5" s="1051"/>
      <c r="CA5" s="1051"/>
      <c r="CB5" s="1051"/>
      <c r="CC5" s="1051"/>
      <c r="CD5" s="1051"/>
      <c r="CE5" s="1051"/>
      <c r="CF5" s="1051"/>
      <c r="CG5" s="1052"/>
      <c r="CH5" s="1056" t="s">
        <v>385</v>
      </c>
      <c r="CI5" s="1057"/>
      <c r="CJ5" s="1057"/>
      <c r="CK5" s="1057"/>
      <c r="CL5" s="1058"/>
      <c r="CM5" s="1056" t="s">
        <v>386</v>
      </c>
      <c r="CN5" s="1057"/>
      <c r="CO5" s="1057"/>
      <c r="CP5" s="1057"/>
      <c r="CQ5" s="1058"/>
      <c r="CR5" s="1056" t="s">
        <v>387</v>
      </c>
      <c r="CS5" s="1057"/>
      <c r="CT5" s="1057"/>
      <c r="CU5" s="1057"/>
      <c r="CV5" s="1058"/>
      <c r="CW5" s="1056" t="s">
        <v>388</v>
      </c>
      <c r="CX5" s="1057"/>
      <c r="CY5" s="1057"/>
      <c r="CZ5" s="1057"/>
      <c r="DA5" s="1058"/>
      <c r="DB5" s="1056" t="s">
        <v>389</v>
      </c>
      <c r="DC5" s="1057"/>
      <c r="DD5" s="1057"/>
      <c r="DE5" s="1057"/>
      <c r="DF5" s="1058"/>
      <c r="DG5" s="1153" t="s">
        <v>390</v>
      </c>
      <c r="DH5" s="1154"/>
      <c r="DI5" s="1154"/>
      <c r="DJ5" s="1154"/>
      <c r="DK5" s="1155"/>
      <c r="DL5" s="1153" t="s">
        <v>391</v>
      </c>
      <c r="DM5" s="1154"/>
      <c r="DN5" s="1154"/>
      <c r="DO5" s="1154"/>
      <c r="DP5" s="1155"/>
      <c r="DQ5" s="1056" t="s">
        <v>392</v>
      </c>
      <c r="DR5" s="1057"/>
      <c r="DS5" s="1057"/>
      <c r="DT5" s="1057"/>
      <c r="DU5" s="1058"/>
      <c r="DV5" s="1056" t="s">
        <v>383</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393</v>
      </c>
      <c r="C7" s="1106"/>
      <c r="D7" s="1106"/>
      <c r="E7" s="1106"/>
      <c r="F7" s="1106"/>
      <c r="G7" s="1106"/>
      <c r="H7" s="1106"/>
      <c r="I7" s="1106"/>
      <c r="J7" s="1106"/>
      <c r="K7" s="1106"/>
      <c r="L7" s="1106"/>
      <c r="M7" s="1106"/>
      <c r="N7" s="1106"/>
      <c r="O7" s="1106"/>
      <c r="P7" s="1107"/>
      <c r="Q7" s="1159">
        <v>16490</v>
      </c>
      <c r="R7" s="1160"/>
      <c r="S7" s="1160"/>
      <c r="T7" s="1160"/>
      <c r="U7" s="1160"/>
      <c r="V7" s="1160">
        <v>16143</v>
      </c>
      <c r="W7" s="1160"/>
      <c r="X7" s="1160"/>
      <c r="Y7" s="1160"/>
      <c r="Z7" s="1160"/>
      <c r="AA7" s="1160">
        <v>348</v>
      </c>
      <c r="AB7" s="1160"/>
      <c r="AC7" s="1160"/>
      <c r="AD7" s="1160"/>
      <c r="AE7" s="1161"/>
      <c r="AF7" s="1162">
        <v>204</v>
      </c>
      <c r="AG7" s="1163"/>
      <c r="AH7" s="1163"/>
      <c r="AI7" s="1163"/>
      <c r="AJ7" s="1164"/>
      <c r="AK7" s="1146">
        <v>1834</v>
      </c>
      <c r="AL7" s="1147"/>
      <c r="AM7" s="1147"/>
      <c r="AN7" s="1147"/>
      <c r="AO7" s="1147"/>
      <c r="AP7" s="1147">
        <v>3648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588</v>
      </c>
      <c r="BS7" s="1150" t="s">
        <v>587</v>
      </c>
      <c r="BT7" s="1151"/>
      <c r="BU7" s="1151"/>
      <c r="BV7" s="1151"/>
      <c r="BW7" s="1151"/>
      <c r="BX7" s="1151"/>
      <c r="BY7" s="1151"/>
      <c r="BZ7" s="1151"/>
      <c r="CA7" s="1151"/>
      <c r="CB7" s="1151"/>
      <c r="CC7" s="1151"/>
      <c r="CD7" s="1151"/>
      <c r="CE7" s="1151"/>
      <c r="CF7" s="1151"/>
      <c r="CG7" s="1152"/>
      <c r="CH7" s="1143">
        <v>0</v>
      </c>
      <c r="CI7" s="1144"/>
      <c r="CJ7" s="1144"/>
      <c r="CK7" s="1144"/>
      <c r="CL7" s="1145"/>
      <c r="CM7" s="1143">
        <v>24</v>
      </c>
      <c r="CN7" s="1144"/>
      <c r="CO7" s="1144"/>
      <c r="CP7" s="1144"/>
      <c r="CQ7" s="1145"/>
      <c r="CR7" s="1143">
        <v>10</v>
      </c>
      <c r="CS7" s="1144"/>
      <c r="CT7" s="1144"/>
      <c r="CU7" s="1144"/>
      <c r="CV7" s="1145"/>
      <c r="CW7" s="1143">
        <v>1</v>
      </c>
      <c r="CX7" s="1144"/>
      <c r="CY7" s="1144"/>
      <c r="CZ7" s="1144"/>
      <c r="DA7" s="1145"/>
      <c r="DB7" s="1143" t="s">
        <v>589</v>
      </c>
      <c r="DC7" s="1144"/>
      <c r="DD7" s="1144"/>
      <c r="DE7" s="1144"/>
      <c r="DF7" s="1145"/>
      <c r="DG7" s="1143">
        <v>669</v>
      </c>
      <c r="DH7" s="1144"/>
      <c r="DI7" s="1144"/>
      <c r="DJ7" s="1144"/>
      <c r="DK7" s="1145"/>
      <c r="DL7" s="1143" t="s">
        <v>589</v>
      </c>
      <c r="DM7" s="1144"/>
      <c r="DN7" s="1144"/>
      <c r="DO7" s="1144"/>
      <c r="DP7" s="1145"/>
      <c r="DQ7" s="1143" t="s">
        <v>589</v>
      </c>
      <c r="DR7" s="1144"/>
      <c r="DS7" s="1144"/>
      <c r="DT7" s="1144"/>
      <c r="DU7" s="1145"/>
      <c r="DV7" s="1170"/>
      <c r="DW7" s="1171"/>
      <c r="DX7" s="1171"/>
      <c r="DY7" s="1171"/>
      <c r="DZ7" s="1172"/>
      <c r="EA7" s="255"/>
    </row>
    <row r="8" spans="1:131" s="256" customFormat="1" ht="26.25" customHeight="1">
      <c r="A8" s="262">
        <v>2</v>
      </c>
      <c r="B8" s="1092" t="s">
        <v>394</v>
      </c>
      <c r="C8" s="1093"/>
      <c r="D8" s="1093"/>
      <c r="E8" s="1093"/>
      <c r="F8" s="1093"/>
      <c r="G8" s="1093"/>
      <c r="H8" s="1093"/>
      <c r="I8" s="1093"/>
      <c r="J8" s="1093"/>
      <c r="K8" s="1093"/>
      <c r="L8" s="1093"/>
      <c r="M8" s="1093"/>
      <c r="N8" s="1093"/>
      <c r="O8" s="1093"/>
      <c r="P8" s="1094"/>
      <c r="Q8" s="1098">
        <v>1543</v>
      </c>
      <c r="R8" s="1099"/>
      <c r="S8" s="1099"/>
      <c r="T8" s="1099"/>
      <c r="U8" s="1099"/>
      <c r="V8" s="1099">
        <v>1480</v>
      </c>
      <c r="W8" s="1099"/>
      <c r="X8" s="1099"/>
      <c r="Y8" s="1099"/>
      <c r="Z8" s="1099"/>
      <c r="AA8" s="1099">
        <v>62</v>
      </c>
      <c r="AB8" s="1099"/>
      <c r="AC8" s="1099"/>
      <c r="AD8" s="1099"/>
      <c r="AE8" s="1100"/>
      <c r="AF8" s="1074">
        <v>62</v>
      </c>
      <c r="AG8" s="1075"/>
      <c r="AH8" s="1075"/>
      <c r="AI8" s="1075"/>
      <c r="AJ8" s="1076"/>
      <c r="AK8" s="1141">
        <v>593</v>
      </c>
      <c r="AL8" s="1142"/>
      <c r="AM8" s="1142"/>
      <c r="AN8" s="1142"/>
      <c r="AO8" s="1142"/>
      <c r="AP8" s="1142">
        <v>4276</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396</v>
      </c>
      <c r="B23" s="999" t="s">
        <v>397</v>
      </c>
      <c r="C23" s="1000"/>
      <c r="D23" s="1000"/>
      <c r="E23" s="1000"/>
      <c r="F23" s="1000"/>
      <c r="G23" s="1000"/>
      <c r="H23" s="1000"/>
      <c r="I23" s="1000"/>
      <c r="J23" s="1000"/>
      <c r="K23" s="1000"/>
      <c r="L23" s="1000"/>
      <c r="M23" s="1000"/>
      <c r="N23" s="1000"/>
      <c r="O23" s="1000"/>
      <c r="P23" s="1001"/>
      <c r="Q23" s="1123">
        <v>17441</v>
      </c>
      <c r="R23" s="1124"/>
      <c r="S23" s="1124"/>
      <c r="T23" s="1124"/>
      <c r="U23" s="1124"/>
      <c r="V23" s="1124">
        <v>17030</v>
      </c>
      <c r="W23" s="1124"/>
      <c r="X23" s="1124"/>
      <c r="Y23" s="1124"/>
      <c r="Z23" s="1124"/>
      <c r="AA23" s="1124">
        <v>410</v>
      </c>
      <c r="AB23" s="1124"/>
      <c r="AC23" s="1124"/>
      <c r="AD23" s="1124"/>
      <c r="AE23" s="1125"/>
      <c r="AF23" s="1126">
        <v>266</v>
      </c>
      <c r="AG23" s="1124"/>
      <c r="AH23" s="1124"/>
      <c r="AI23" s="1124"/>
      <c r="AJ23" s="1127"/>
      <c r="AK23" s="1128"/>
      <c r="AL23" s="1129"/>
      <c r="AM23" s="1129"/>
      <c r="AN23" s="1129"/>
      <c r="AO23" s="1129"/>
      <c r="AP23" s="1124">
        <v>7925</v>
      </c>
      <c r="AQ23" s="1124"/>
      <c r="AR23" s="1124"/>
      <c r="AS23" s="1124"/>
      <c r="AT23" s="1124"/>
      <c r="AU23" s="1130"/>
      <c r="AV23" s="1130"/>
      <c r="AW23" s="1130"/>
      <c r="AX23" s="1130"/>
      <c r="AY23" s="1131"/>
      <c r="AZ23" s="1120" t="s">
        <v>129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376</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408</v>
      </c>
      <c r="C28" s="1106"/>
      <c r="D28" s="1106"/>
      <c r="E28" s="1106"/>
      <c r="F28" s="1106"/>
      <c r="G28" s="1106"/>
      <c r="H28" s="1106"/>
      <c r="I28" s="1106"/>
      <c r="J28" s="1106"/>
      <c r="K28" s="1106"/>
      <c r="L28" s="1106"/>
      <c r="M28" s="1106"/>
      <c r="N28" s="1106"/>
      <c r="O28" s="1106"/>
      <c r="P28" s="1107"/>
      <c r="Q28" s="1108">
        <v>3792</v>
      </c>
      <c r="R28" s="1109"/>
      <c r="S28" s="1109"/>
      <c r="T28" s="1109"/>
      <c r="U28" s="1109"/>
      <c r="V28" s="1109">
        <v>3750</v>
      </c>
      <c r="W28" s="1109"/>
      <c r="X28" s="1109"/>
      <c r="Y28" s="1109"/>
      <c r="Z28" s="1109"/>
      <c r="AA28" s="1109">
        <v>42</v>
      </c>
      <c r="AB28" s="1109"/>
      <c r="AC28" s="1109"/>
      <c r="AD28" s="1109"/>
      <c r="AE28" s="1110"/>
      <c r="AF28" s="1111">
        <v>42</v>
      </c>
      <c r="AG28" s="1109"/>
      <c r="AH28" s="1109"/>
      <c r="AI28" s="1109"/>
      <c r="AJ28" s="1112"/>
      <c r="AK28" s="1113">
        <v>523</v>
      </c>
      <c r="AL28" s="1101"/>
      <c r="AM28" s="1101"/>
      <c r="AN28" s="1101"/>
      <c r="AO28" s="1101"/>
      <c r="AP28" s="1101" t="s">
        <v>589</v>
      </c>
      <c r="AQ28" s="1101"/>
      <c r="AR28" s="1101"/>
      <c r="AS28" s="1101"/>
      <c r="AT28" s="1101"/>
      <c r="AU28" s="1101" t="s">
        <v>589</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409</v>
      </c>
      <c r="C29" s="1093"/>
      <c r="D29" s="1093"/>
      <c r="E29" s="1093"/>
      <c r="F29" s="1093"/>
      <c r="G29" s="1093"/>
      <c r="H29" s="1093"/>
      <c r="I29" s="1093"/>
      <c r="J29" s="1093"/>
      <c r="K29" s="1093"/>
      <c r="L29" s="1093"/>
      <c r="M29" s="1093"/>
      <c r="N29" s="1093"/>
      <c r="O29" s="1093"/>
      <c r="P29" s="1094"/>
      <c r="Q29" s="1098">
        <v>2296</v>
      </c>
      <c r="R29" s="1099"/>
      <c r="S29" s="1099"/>
      <c r="T29" s="1099"/>
      <c r="U29" s="1099"/>
      <c r="V29" s="1099">
        <v>2291</v>
      </c>
      <c r="W29" s="1099"/>
      <c r="X29" s="1099"/>
      <c r="Y29" s="1099"/>
      <c r="Z29" s="1099"/>
      <c r="AA29" s="1099">
        <v>5</v>
      </c>
      <c r="AB29" s="1099"/>
      <c r="AC29" s="1099"/>
      <c r="AD29" s="1099"/>
      <c r="AE29" s="1100"/>
      <c r="AF29" s="1074">
        <v>5</v>
      </c>
      <c r="AG29" s="1075"/>
      <c r="AH29" s="1075"/>
      <c r="AI29" s="1075"/>
      <c r="AJ29" s="1076"/>
      <c r="AK29" s="1035">
        <v>355</v>
      </c>
      <c r="AL29" s="1026"/>
      <c r="AM29" s="1026"/>
      <c r="AN29" s="1026"/>
      <c r="AO29" s="1026"/>
      <c r="AP29" s="1026" t="s">
        <v>589</v>
      </c>
      <c r="AQ29" s="1026"/>
      <c r="AR29" s="1026"/>
      <c r="AS29" s="1026"/>
      <c r="AT29" s="1026"/>
      <c r="AU29" s="1026" t="s">
        <v>589</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410</v>
      </c>
      <c r="C30" s="1093"/>
      <c r="D30" s="1093"/>
      <c r="E30" s="1093"/>
      <c r="F30" s="1093"/>
      <c r="G30" s="1093"/>
      <c r="H30" s="1093"/>
      <c r="I30" s="1093"/>
      <c r="J30" s="1093"/>
      <c r="K30" s="1093"/>
      <c r="L30" s="1093"/>
      <c r="M30" s="1093"/>
      <c r="N30" s="1093"/>
      <c r="O30" s="1093"/>
      <c r="P30" s="1094"/>
      <c r="Q30" s="1098">
        <v>459</v>
      </c>
      <c r="R30" s="1099"/>
      <c r="S30" s="1099"/>
      <c r="T30" s="1099"/>
      <c r="U30" s="1099"/>
      <c r="V30" s="1099">
        <v>452</v>
      </c>
      <c r="W30" s="1099"/>
      <c r="X30" s="1099"/>
      <c r="Y30" s="1099"/>
      <c r="Z30" s="1099"/>
      <c r="AA30" s="1099">
        <v>8</v>
      </c>
      <c r="AB30" s="1099"/>
      <c r="AC30" s="1099"/>
      <c r="AD30" s="1099"/>
      <c r="AE30" s="1100"/>
      <c r="AF30" s="1074">
        <v>8</v>
      </c>
      <c r="AG30" s="1075"/>
      <c r="AH30" s="1075"/>
      <c r="AI30" s="1075"/>
      <c r="AJ30" s="1076"/>
      <c r="AK30" s="1035">
        <v>83</v>
      </c>
      <c r="AL30" s="1026"/>
      <c r="AM30" s="1026"/>
      <c r="AN30" s="1026"/>
      <c r="AO30" s="1026"/>
      <c r="AP30" s="1026" t="s">
        <v>589</v>
      </c>
      <c r="AQ30" s="1026"/>
      <c r="AR30" s="1026"/>
      <c r="AS30" s="1026"/>
      <c r="AT30" s="1026"/>
      <c r="AU30" s="1026" t="s">
        <v>589</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411</v>
      </c>
      <c r="C31" s="1093"/>
      <c r="D31" s="1093"/>
      <c r="E31" s="1093"/>
      <c r="F31" s="1093"/>
      <c r="G31" s="1093"/>
      <c r="H31" s="1093"/>
      <c r="I31" s="1093"/>
      <c r="J31" s="1093"/>
      <c r="K31" s="1093"/>
      <c r="L31" s="1093"/>
      <c r="M31" s="1093"/>
      <c r="N31" s="1093"/>
      <c r="O31" s="1093"/>
      <c r="P31" s="1094"/>
      <c r="Q31" s="1098">
        <v>1099</v>
      </c>
      <c r="R31" s="1099"/>
      <c r="S31" s="1099"/>
      <c r="T31" s="1099"/>
      <c r="U31" s="1099"/>
      <c r="V31" s="1099">
        <v>973</v>
      </c>
      <c r="W31" s="1099"/>
      <c r="X31" s="1099"/>
      <c r="Y31" s="1099"/>
      <c r="Z31" s="1099"/>
      <c r="AA31" s="1099">
        <v>127</v>
      </c>
      <c r="AB31" s="1099"/>
      <c r="AC31" s="1099"/>
      <c r="AD31" s="1099"/>
      <c r="AE31" s="1100"/>
      <c r="AF31" s="1074">
        <v>127</v>
      </c>
      <c r="AG31" s="1075"/>
      <c r="AH31" s="1075"/>
      <c r="AI31" s="1075"/>
      <c r="AJ31" s="1076"/>
      <c r="AK31" s="1035">
        <v>400</v>
      </c>
      <c r="AL31" s="1026"/>
      <c r="AM31" s="1026"/>
      <c r="AN31" s="1026"/>
      <c r="AO31" s="1026"/>
      <c r="AP31" s="1026">
        <v>2342</v>
      </c>
      <c r="AQ31" s="1026"/>
      <c r="AR31" s="1026"/>
      <c r="AS31" s="1026"/>
      <c r="AT31" s="1026"/>
      <c r="AU31" s="1026">
        <v>1843</v>
      </c>
      <c r="AV31" s="1026"/>
      <c r="AW31" s="1026"/>
      <c r="AX31" s="1026"/>
      <c r="AY31" s="1026"/>
      <c r="AZ31" s="1097"/>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396</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181</v>
      </c>
      <c r="AG63" s="1014"/>
      <c r="AH63" s="1014"/>
      <c r="AI63" s="1014"/>
      <c r="AJ63" s="1085"/>
      <c r="AK63" s="1086"/>
      <c r="AL63" s="1018"/>
      <c r="AM63" s="1018"/>
      <c r="AN63" s="1018"/>
      <c r="AO63" s="1018"/>
      <c r="AP63" s="1014">
        <v>2342</v>
      </c>
      <c r="AQ63" s="1014"/>
      <c r="AR63" s="1014"/>
      <c r="AS63" s="1014"/>
      <c r="AT63" s="1014"/>
      <c r="AU63" s="1014">
        <v>1843</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416</v>
      </c>
      <c r="B66" s="1051"/>
      <c r="C66" s="1051"/>
      <c r="D66" s="1051"/>
      <c r="E66" s="1051"/>
      <c r="F66" s="1051"/>
      <c r="G66" s="1051"/>
      <c r="H66" s="1051"/>
      <c r="I66" s="1051"/>
      <c r="J66" s="1051"/>
      <c r="K66" s="1051"/>
      <c r="L66" s="1051"/>
      <c r="M66" s="1051"/>
      <c r="N66" s="1051"/>
      <c r="O66" s="1051"/>
      <c r="P66" s="1052"/>
      <c r="Q66" s="1056" t="s">
        <v>400</v>
      </c>
      <c r="R66" s="1057"/>
      <c r="S66" s="1057"/>
      <c r="T66" s="1057"/>
      <c r="U66" s="1058"/>
      <c r="V66" s="1056" t="s">
        <v>417</v>
      </c>
      <c r="W66" s="1057"/>
      <c r="X66" s="1057"/>
      <c r="Y66" s="1057"/>
      <c r="Z66" s="1058"/>
      <c r="AA66" s="1056" t="s">
        <v>418</v>
      </c>
      <c r="AB66" s="1057"/>
      <c r="AC66" s="1057"/>
      <c r="AD66" s="1057"/>
      <c r="AE66" s="1058"/>
      <c r="AF66" s="1062" t="s">
        <v>419</v>
      </c>
      <c r="AG66" s="1063"/>
      <c r="AH66" s="1063"/>
      <c r="AI66" s="1063"/>
      <c r="AJ66" s="1064"/>
      <c r="AK66" s="1056" t="s">
        <v>404</v>
      </c>
      <c r="AL66" s="1051"/>
      <c r="AM66" s="1051"/>
      <c r="AN66" s="1051"/>
      <c r="AO66" s="1052"/>
      <c r="AP66" s="1056" t="s">
        <v>405</v>
      </c>
      <c r="AQ66" s="1057"/>
      <c r="AR66" s="1057"/>
      <c r="AS66" s="1057"/>
      <c r="AT66" s="1058"/>
      <c r="AU66" s="1056" t="s">
        <v>420</v>
      </c>
      <c r="AV66" s="1057"/>
      <c r="AW66" s="1057"/>
      <c r="AX66" s="1057"/>
      <c r="AY66" s="1058"/>
      <c r="AZ66" s="1056" t="s">
        <v>383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576</v>
      </c>
      <c r="C68" s="1041"/>
      <c r="D68" s="1041"/>
      <c r="E68" s="1041"/>
      <c r="F68" s="1041"/>
      <c r="G68" s="1041"/>
      <c r="H68" s="1041"/>
      <c r="I68" s="1041"/>
      <c r="J68" s="1041"/>
      <c r="K68" s="1041"/>
      <c r="L68" s="1041"/>
      <c r="M68" s="1041"/>
      <c r="N68" s="1041"/>
      <c r="O68" s="1041"/>
      <c r="P68" s="1042"/>
      <c r="Q68" s="1043">
        <v>8237</v>
      </c>
      <c r="R68" s="1037"/>
      <c r="S68" s="1037"/>
      <c r="T68" s="1037"/>
      <c r="U68" s="1037"/>
      <c r="V68" s="1037">
        <v>8882</v>
      </c>
      <c r="W68" s="1037"/>
      <c r="X68" s="1037"/>
      <c r="Y68" s="1037"/>
      <c r="Z68" s="1037"/>
      <c r="AA68" s="1037">
        <v>-645</v>
      </c>
      <c r="AB68" s="1037"/>
      <c r="AC68" s="1037"/>
      <c r="AD68" s="1037"/>
      <c r="AE68" s="1037"/>
      <c r="AF68" s="1037">
        <v>1621</v>
      </c>
      <c r="AG68" s="1037"/>
      <c r="AH68" s="1037"/>
      <c r="AI68" s="1037"/>
      <c r="AJ68" s="1037"/>
      <c r="AK68" s="1037" t="s">
        <v>589</v>
      </c>
      <c r="AL68" s="1037"/>
      <c r="AM68" s="1037"/>
      <c r="AN68" s="1037"/>
      <c r="AO68" s="1037"/>
      <c r="AP68" s="1037">
        <v>8596</v>
      </c>
      <c r="AQ68" s="1037"/>
      <c r="AR68" s="1037"/>
      <c r="AS68" s="1037"/>
      <c r="AT68" s="1037"/>
      <c r="AU68" s="1037">
        <v>808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577</v>
      </c>
      <c r="C69" s="1030"/>
      <c r="D69" s="1030"/>
      <c r="E69" s="1030"/>
      <c r="F69" s="1030"/>
      <c r="G69" s="1030"/>
      <c r="H69" s="1030"/>
      <c r="I69" s="1030"/>
      <c r="J69" s="1030"/>
      <c r="K69" s="1030"/>
      <c r="L69" s="1030"/>
      <c r="M69" s="1030"/>
      <c r="N69" s="1030"/>
      <c r="O69" s="1030"/>
      <c r="P69" s="1031"/>
      <c r="Q69" s="1032">
        <v>6529</v>
      </c>
      <c r="R69" s="1026"/>
      <c r="S69" s="1026"/>
      <c r="T69" s="1026"/>
      <c r="U69" s="1026"/>
      <c r="V69" s="1026">
        <v>6443</v>
      </c>
      <c r="W69" s="1026"/>
      <c r="X69" s="1026"/>
      <c r="Y69" s="1026"/>
      <c r="Z69" s="1026"/>
      <c r="AA69" s="1026">
        <v>86</v>
      </c>
      <c r="AB69" s="1026"/>
      <c r="AC69" s="1026"/>
      <c r="AD69" s="1026"/>
      <c r="AE69" s="1026"/>
      <c r="AF69" s="1026">
        <v>86</v>
      </c>
      <c r="AG69" s="1026"/>
      <c r="AH69" s="1026"/>
      <c r="AI69" s="1026"/>
      <c r="AJ69" s="1026"/>
      <c r="AK69" s="1026">
        <v>1926</v>
      </c>
      <c r="AL69" s="1026"/>
      <c r="AM69" s="1026"/>
      <c r="AN69" s="1026"/>
      <c r="AO69" s="1026"/>
      <c r="AP69" s="1026" t="s">
        <v>589</v>
      </c>
      <c r="AQ69" s="1026"/>
      <c r="AR69" s="1026"/>
      <c r="AS69" s="1026"/>
      <c r="AT69" s="1026"/>
      <c r="AU69" s="1026" t="s">
        <v>589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578</v>
      </c>
      <c r="C70" s="1030"/>
      <c r="D70" s="1030"/>
      <c r="E70" s="1030"/>
      <c r="F70" s="1030"/>
      <c r="G70" s="1030"/>
      <c r="H70" s="1030"/>
      <c r="I70" s="1030"/>
      <c r="J70" s="1030"/>
      <c r="K70" s="1030"/>
      <c r="L70" s="1030"/>
      <c r="M70" s="1030"/>
      <c r="N70" s="1030"/>
      <c r="O70" s="1030"/>
      <c r="P70" s="1031"/>
      <c r="Q70" s="1032">
        <v>1444184</v>
      </c>
      <c r="R70" s="1026"/>
      <c r="S70" s="1026"/>
      <c r="T70" s="1026"/>
      <c r="U70" s="1026"/>
      <c r="V70" s="1026">
        <v>1404896</v>
      </c>
      <c r="W70" s="1026"/>
      <c r="X70" s="1026"/>
      <c r="Y70" s="1026"/>
      <c r="Z70" s="1026"/>
      <c r="AA70" s="1026">
        <v>39288</v>
      </c>
      <c r="AB70" s="1026"/>
      <c r="AC70" s="1026"/>
      <c r="AD70" s="1026"/>
      <c r="AE70" s="1026"/>
      <c r="AF70" s="1026">
        <v>39288</v>
      </c>
      <c r="AG70" s="1026"/>
      <c r="AH70" s="1026"/>
      <c r="AI70" s="1026"/>
      <c r="AJ70" s="1026"/>
      <c r="AK70" s="1026">
        <v>16623</v>
      </c>
      <c r="AL70" s="1026"/>
      <c r="AM70" s="1026"/>
      <c r="AN70" s="1026"/>
      <c r="AO70" s="1026"/>
      <c r="AP70" s="1026" t="s">
        <v>589</v>
      </c>
      <c r="AQ70" s="1026"/>
      <c r="AR70" s="1026"/>
      <c r="AS70" s="1026"/>
      <c r="AT70" s="1026"/>
      <c r="AU70" s="1026" t="s">
        <v>589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579</v>
      </c>
      <c r="C71" s="1030"/>
      <c r="D71" s="1030"/>
      <c r="E71" s="1030"/>
      <c r="F71" s="1030"/>
      <c r="G71" s="1030"/>
      <c r="H71" s="1030"/>
      <c r="I71" s="1030"/>
      <c r="J71" s="1030"/>
      <c r="K71" s="1030"/>
      <c r="L71" s="1030"/>
      <c r="M71" s="1030"/>
      <c r="N71" s="1030"/>
      <c r="O71" s="1030"/>
      <c r="P71" s="1031"/>
      <c r="Q71" s="1032">
        <v>10992</v>
      </c>
      <c r="R71" s="1026"/>
      <c r="S71" s="1026"/>
      <c r="T71" s="1026"/>
      <c r="U71" s="1026"/>
      <c r="V71" s="1026">
        <v>10500</v>
      </c>
      <c r="W71" s="1026"/>
      <c r="X71" s="1026"/>
      <c r="Y71" s="1026"/>
      <c r="Z71" s="1026"/>
      <c r="AA71" s="1026">
        <v>491</v>
      </c>
      <c r="AB71" s="1026"/>
      <c r="AC71" s="1026"/>
      <c r="AD71" s="1026"/>
      <c r="AE71" s="1026"/>
      <c r="AF71" s="1026">
        <v>491</v>
      </c>
      <c r="AG71" s="1026"/>
      <c r="AH71" s="1026"/>
      <c r="AI71" s="1026"/>
      <c r="AJ71" s="1026"/>
      <c r="AK71" s="1026" t="s">
        <v>589</v>
      </c>
      <c r="AL71" s="1026"/>
      <c r="AM71" s="1026"/>
      <c r="AN71" s="1026"/>
      <c r="AO71" s="1026"/>
      <c r="AP71" s="1026">
        <v>799</v>
      </c>
      <c r="AQ71" s="1026"/>
      <c r="AR71" s="1026"/>
      <c r="AS71" s="1026"/>
      <c r="AT71" s="1026"/>
      <c r="AU71" s="1026">
        <v>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580</v>
      </c>
      <c r="C72" s="1030"/>
      <c r="D72" s="1030"/>
      <c r="E72" s="1030"/>
      <c r="F72" s="1030"/>
      <c r="G72" s="1030"/>
      <c r="H72" s="1030"/>
      <c r="I72" s="1030"/>
      <c r="J72" s="1030"/>
      <c r="K72" s="1030"/>
      <c r="L72" s="1030"/>
      <c r="M72" s="1030"/>
      <c r="N72" s="1030"/>
      <c r="O72" s="1030"/>
      <c r="P72" s="1031"/>
      <c r="Q72" s="1032">
        <v>481</v>
      </c>
      <c r="R72" s="1026"/>
      <c r="S72" s="1026"/>
      <c r="T72" s="1026"/>
      <c r="U72" s="1026"/>
      <c r="V72" s="1026">
        <v>463</v>
      </c>
      <c r="W72" s="1026"/>
      <c r="X72" s="1026"/>
      <c r="Y72" s="1026"/>
      <c r="Z72" s="1026"/>
      <c r="AA72" s="1026">
        <v>19</v>
      </c>
      <c r="AB72" s="1026"/>
      <c r="AC72" s="1026"/>
      <c r="AD72" s="1026"/>
      <c r="AE72" s="1026"/>
      <c r="AF72" s="1026">
        <v>19</v>
      </c>
      <c r="AG72" s="1026"/>
      <c r="AH72" s="1026"/>
      <c r="AI72" s="1026"/>
      <c r="AJ72" s="1026"/>
      <c r="AK72" s="1026" t="s">
        <v>589</v>
      </c>
      <c r="AL72" s="1026"/>
      <c r="AM72" s="1026"/>
      <c r="AN72" s="1026"/>
      <c r="AO72" s="1026"/>
      <c r="AP72" s="1026">
        <v>351</v>
      </c>
      <c r="AQ72" s="1026"/>
      <c r="AR72" s="1026"/>
      <c r="AS72" s="1026"/>
      <c r="AT72" s="1026"/>
      <c r="AU72" s="1026">
        <v>37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581</v>
      </c>
      <c r="C73" s="1030"/>
      <c r="D73" s="1030"/>
      <c r="E73" s="1030"/>
      <c r="F73" s="1030"/>
      <c r="G73" s="1030"/>
      <c r="H73" s="1030"/>
      <c r="I73" s="1030"/>
      <c r="J73" s="1030"/>
      <c r="K73" s="1030"/>
      <c r="L73" s="1030"/>
      <c r="M73" s="1030"/>
      <c r="N73" s="1030"/>
      <c r="O73" s="1030"/>
      <c r="P73" s="1031"/>
      <c r="Q73" s="1032">
        <v>2377</v>
      </c>
      <c r="R73" s="1026"/>
      <c r="S73" s="1026"/>
      <c r="T73" s="1026"/>
      <c r="U73" s="1026"/>
      <c r="V73" s="1026">
        <v>2295</v>
      </c>
      <c r="W73" s="1026"/>
      <c r="X73" s="1026"/>
      <c r="Y73" s="1026"/>
      <c r="Z73" s="1026"/>
      <c r="AA73" s="1026">
        <v>83</v>
      </c>
      <c r="AB73" s="1026"/>
      <c r="AC73" s="1026"/>
      <c r="AD73" s="1026"/>
      <c r="AE73" s="1026"/>
      <c r="AF73" s="1026">
        <v>83</v>
      </c>
      <c r="AG73" s="1026"/>
      <c r="AH73" s="1026"/>
      <c r="AI73" s="1026"/>
      <c r="AJ73" s="1026"/>
      <c r="AK73" s="1026" t="s">
        <v>589</v>
      </c>
      <c r="AL73" s="1026"/>
      <c r="AM73" s="1026"/>
      <c r="AN73" s="1026"/>
      <c r="AO73" s="1026"/>
      <c r="AP73" s="1026">
        <v>1303</v>
      </c>
      <c r="AQ73" s="1026"/>
      <c r="AR73" s="1026"/>
      <c r="AS73" s="1026"/>
      <c r="AT73" s="1026"/>
      <c r="AU73" s="1026">
        <v>154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582</v>
      </c>
      <c r="C74" s="1030"/>
      <c r="D74" s="1030"/>
      <c r="E74" s="1030"/>
      <c r="F74" s="1030"/>
      <c r="G74" s="1030"/>
      <c r="H74" s="1030"/>
      <c r="I74" s="1030"/>
      <c r="J74" s="1030"/>
      <c r="K74" s="1030"/>
      <c r="L74" s="1030"/>
      <c r="M74" s="1030"/>
      <c r="N74" s="1030"/>
      <c r="O74" s="1030"/>
      <c r="P74" s="1031"/>
      <c r="Q74" s="1032">
        <v>416</v>
      </c>
      <c r="R74" s="1026"/>
      <c r="S74" s="1026"/>
      <c r="T74" s="1026"/>
      <c r="U74" s="1026"/>
      <c r="V74" s="1026">
        <v>368</v>
      </c>
      <c r="W74" s="1026"/>
      <c r="X74" s="1026"/>
      <c r="Y74" s="1026"/>
      <c r="Z74" s="1026"/>
      <c r="AA74" s="1026">
        <v>48</v>
      </c>
      <c r="AB74" s="1026"/>
      <c r="AC74" s="1026"/>
      <c r="AD74" s="1026"/>
      <c r="AE74" s="1026"/>
      <c r="AF74" s="1026">
        <v>48</v>
      </c>
      <c r="AG74" s="1026"/>
      <c r="AH74" s="1026"/>
      <c r="AI74" s="1026"/>
      <c r="AJ74" s="1026"/>
      <c r="AK74" s="1026" t="s">
        <v>589</v>
      </c>
      <c r="AL74" s="1026"/>
      <c r="AM74" s="1026"/>
      <c r="AN74" s="1026"/>
      <c r="AO74" s="1026"/>
      <c r="AP74" s="1026" t="s">
        <v>589</v>
      </c>
      <c r="AQ74" s="1026"/>
      <c r="AR74" s="1026"/>
      <c r="AS74" s="1026"/>
      <c r="AT74" s="1026"/>
      <c r="AU74" s="1026" t="s">
        <v>589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583</v>
      </c>
      <c r="C75" s="1030"/>
      <c r="D75" s="1030"/>
      <c r="E75" s="1030"/>
      <c r="F75" s="1030"/>
      <c r="G75" s="1030"/>
      <c r="H75" s="1030"/>
      <c r="I75" s="1030"/>
      <c r="J75" s="1030"/>
      <c r="K75" s="1030"/>
      <c r="L75" s="1030"/>
      <c r="M75" s="1030"/>
      <c r="N75" s="1030"/>
      <c r="O75" s="1030"/>
      <c r="P75" s="1031"/>
      <c r="Q75" s="1033">
        <v>986</v>
      </c>
      <c r="R75" s="1034"/>
      <c r="S75" s="1034"/>
      <c r="T75" s="1034"/>
      <c r="U75" s="1035"/>
      <c r="V75" s="1036">
        <v>974</v>
      </c>
      <c r="W75" s="1034"/>
      <c r="X75" s="1034"/>
      <c r="Y75" s="1034"/>
      <c r="Z75" s="1035"/>
      <c r="AA75" s="1036">
        <v>12</v>
      </c>
      <c r="AB75" s="1034"/>
      <c r="AC75" s="1034"/>
      <c r="AD75" s="1034"/>
      <c r="AE75" s="1035"/>
      <c r="AF75" s="1036">
        <v>12</v>
      </c>
      <c r="AG75" s="1034"/>
      <c r="AH75" s="1034"/>
      <c r="AI75" s="1034"/>
      <c r="AJ75" s="1035"/>
      <c r="AK75" s="1036">
        <v>12</v>
      </c>
      <c r="AL75" s="1034"/>
      <c r="AM75" s="1034"/>
      <c r="AN75" s="1034"/>
      <c r="AO75" s="1035"/>
      <c r="AP75" s="1036" t="s">
        <v>589</v>
      </c>
      <c r="AQ75" s="1034"/>
      <c r="AR75" s="1034"/>
      <c r="AS75" s="1034"/>
      <c r="AT75" s="1035"/>
      <c r="AU75" s="1036" t="s">
        <v>589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584</v>
      </c>
      <c r="C76" s="1030"/>
      <c r="D76" s="1030"/>
      <c r="E76" s="1030"/>
      <c r="F76" s="1030"/>
      <c r="G76" s="1030"/>
      <c r="H76" s="1030"/>
      <c r="I76" s="1030"/>
      <c r="J76" s="1030"/>
      <c r="K76" s="1030"/>
      <c r="L76" s="1030"/>
      <c r="M76" s="1030"/>
      <c r="N76" s="1030"/>
      <c r="O76" s="1030"/>
      <c r="P76" s="1031"/>
      <c r="Q76" s="1033">
        <v>288</v>
      </c>
      <c r="R76" s="1034"/>
      <c r="S76" s="1034"/>
      <c r="T76" s="1034"/>
      <c r="U76" s="1035"/>
      <c r="V76" s="1036">
        <v>206</v>
      </c>
      <c r="W76" s="1034"/>
      <c r="X76" s="1034"/>
      <c r="Y76" s="1034"/>
      <c r="Z76" s="1035"/>
      <c r="AA76" s="1036">
        <v>82</v>
      </c>
      <c r="AB76" s="1034"/>
      <c r="AC76" s="1034"/>
      <c r="AD76" s="1034"/>
      <c r="AE76" s="1035"/>
      <c r="AF76" s="1036">
        <v>82</v>
      </c>
      <c r="AG76" s="1034"/>
      <c r="AH76" s="1034"/>
      <c r="AI76" s="1034"/>
      <c r="AJ76" s="1035"/>
      <c r="AK76" s="1036">
        <v>47</v>
      </c>
      <c r="AL76" s="1034"/>
      <c r="AM76" s="1034"/>
      <c r="AN76" s="1034"/>
      <c r="AO76" s="1035"/>
      <c r="AP76" s="1036" t="s">
        <v>589</v>
      </c>
      <c r="AQ76" s="1034"/>
      <c r="AR76" s="1034"/>
      <c r="AS76" s="1034"/>
      <c r="AT76" s="1035"/>
      <c r="AU76" s="1036" t="s">
        <v>589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585</v>
      </c>
      <c r="C77" s="1030"/>
      <c r="D77" s="1030"/>
      <c r="E77" s="1030"/>
      <c r="F77" s="1030"/>
      <c r="G77" s="1030"/>
      <c r="H77" s="1030"/>
      <c r="I77" s="1030"/>
      <c r="J77" s="1030"/>
      <c r="K77" s="1030"/>
      <c r="L77" s="1030"/>
      <c r="M77" s="1030"/>
      <c r="N77" s="1030"/>
      <c r="O77" s="1030"/>
      <c r="P77" s="1031"/>
      <c r="Q77" s="1033">
        <v>6</v>
      </c>
      <c r="R77" s="1034"/>
      <c r="S77" s="1034"/>
      <c r="T77" s="1034"/>
      <c r="U77" s="1035"/>
      <c r="V77" s="1036">
        <v>5</v>
      </c>
      <c r="W77" s="1034"/>
      <c r="X77" s="1034"/>
      <c r="Y77" s="1034"/>
      <c r="Z77" s="1035"/>
      <c r="AA77" s="1036">
        <v>1</v>
      </c>
      <c r="AB77" s="1034"/>
      <c r="AC77" s="1034"/>
      <c r="AD77" s="1034"/>
      <c r="AE77" s="1035"/>
      <c r="AF77" s="1036">
        <v>1</v>
      </c>
      <c r="AG77" s="1034"/>
      <c r="AH77" s="1034"/>
      <c r="AI77" s="1034"/>
      <c r="AJ77" s="1035"/>
      <c r="AK77" s="1036" t="s">
        <v>589</v>
      </c>
      <c r="AL77" s="1034"/>
      <c r="AM77" s="1034"/>
      <c r="AN77" s="1034"/>
      <c r="AO77" s="1035"/>
      <c r="AP77" s="1036" t="s">
        <v>589</v>
      </c>
      <c r="AQ77" s="1034"/>
      <c r="AR77" s="1034"/>
      <c r="AS77" s="1034"/>
      <c r="AT77" s="1035"/>
      <c r="AU77" s="1036" t="s">
        <v>589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586</v>
      </c>
      <c r="C78" s="1030"/>
      <c r="D78" s="1030"/>
      <c r="E78" s="1030"/>
      <c r="F78" s="1030"/>
      <c r="G78" s="1030"/>
      <c r="H78" s="1030"/>
      <c r="I78" s="1030"/>
      <c r="J78" s="1030"/>
      <c r="K78" s="1030"/>
      <c r="L78" s="1030"/>
      <c r="M78" s="1030"/>
      <c r="N78" s="1030"/>
      <c r="O78" s="1030"/>
      <c r="P78" s="1031"/>
      <c r="Q78" s="1032">
        <v>5253</v>
      </c>
      <c r="R78" s="1026"/>
      <c r="S78" s="1026"/>
      <c r="T78" s="1026"/>
      <c r="U78" s="1026"/>
      <c r="V78" s="1026">
        <v>4828</v>
      </c>
      <c r="W78" s="1026"/>
      <c r="X78" s="1026"/>
      <c r="Y78" s="1026"/>
      <c r="Z78" s="1026"/>
      <c r="AA78" s="1026">
        <v>425</v>
      </c>
      <c r="AB78" s="1026"/>
      <c r="AC78" s="1026"/>
      <c r="AD78" s="1026"/>
      <c r="AE78" s="1026"/>
      <c r="AF78" s="1026">
        <v>425</v>
      </c>
      <c r="AG78" s="1026"/>
      <c r="AH78" s="1026"/>
      <c r="AI78" s="1026"/>
      <c r="AJ78" s="1026"/>
      <c r="AK78" s="1026">
        <v>600</v>
      </c>
      <c r="AL78" s="1026"/>
      <c r="AM78" s="1026"/>
      <c r="AN78" s="1026"/>
      <c r="AO78" s="1026"/>
      <c r="AP78" s="1026" t="s">
        <v>589</v>
      </c>
      <c r="AQ78" s="1026"/>
      <c r="AR78" s="1026"/>
      <c r="AS78" s="1026"/>
      <c r="AT78" s="1026"/>
      <c r="AU78" s="1026" t="s">
        <v>589</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396</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42157</v>
      </c>
      <c r="AG88" s="1014"/>
      <c r="AH88" s="1014"/>
      <c r="AI88" s="1014"/>
      <c r="AJ88" s="1014"/>
      <c r="AK88" s="1018"/>
      <c r="AL88" s="1018"/>
      <c r="AM88" s="1018"/>
      <c r="AN88" s="1018"/>
      <c r="AO88" s="1018"/>
      <c r="AP88" s="1014">
        <v>11049</v>
      </c>
      <c r="AQ88" s="1014"/>
      <c r="AR88" s="1014"/>
      <c r="AS88" s="1014"/>
      <c r="AT88" s="1014"/>
      <c r="AU88" s="1014">
        <v>1009</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10</v>
      </c>
      <c r="CS102" s="1006"/>
      <c r="CT102" s="1006"/>
      <c r="CU102" s="1006"/>
      <c r="CV102" s="1007"/>
      <c r="CW102" s="1005">
        <v>1</v>
      </c>
      <c r="CX102" s="1006"/>
      <c r="CY102" s="1006"/>
      <c r="CZ102" s="1006"/>
      <c r="DA102" s="1007"/>
      <c r="DB102" s="1005" t="s">
        <v>511</v>
      </c>
      <c r="DC102" s="1006"/>
      <c r="DD102" s="1006"/>
      <c r="DE102" s="1006"/>
      <c r="DF102" s="1007"/>
      <c r="DG102" s="1005">
        <v>669</v>
      </c>
      <c r="DH102" s="1006"/>
      <c r="DI102" s="1006"/>
      <c r="DJ102" s="1006"/>
      <c r="DK102" s="1007"/>
      <c r="DL102" s="1005" t="s">
        <v>511</v>
      </c>
      <c r="DM102" s="1006"/>
      <c r="DN102" s="1006"/>
      <c r="DO102" s="1006"/>
      <c r="DP102" s="1007"/>
      <c r="DQ102" s="1005" t="s">
        <v>511</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313</v>
      </c>
      <c r="AG109" s="949"/>
      <c r="AH109" s="949"/>
      <c r="AI109" s="949"/>
      <c r="AJ109" s="950"/>
      <c r="AK109" s="951" t="s">
        <v>312</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313</v>
      </c>
      <c r="BW109" s="949"/>
      <c r="BX109" s="949"/>
      <c r="BY109" s="949"/>
      <c r="BZ109" s="950"/>
      <c r="CA109" s="951" t="s">
        <v>312</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313</v>
      </c>
      <c r="DM109" s="949"/>
      <c r="DN109" s="949"/>
      <c r="DO109" s="949"/>
      <c r="DP109" s="950"/>
      <c r="DQ109" s="951" t="s">
        <v>312</v>
      </c>
      <c r="DR109" s="949"/>
      <c r="DS109" s="949"/>
      <c r="DT109" s="949"/>
      <c r="DU109" s="950"/>
      <c r="DV109" s="951" t="s">
        <v>431</v>
      </c>
      <c r="DW109" s="949"/>
      <c r="DX109" s="949"/>
      <c r="DY109" s="949"/>
      <c r="DZ109" s="980"/>
    </row>
    <row r="110" spans="1:131" s="247" customFormat="1" ht="26.25" customHeight="1">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562430</v>
      </c>
      <c r="AB110" s="942"/>
      <c r="AC110" s="942"/>
      <c r="AD110" s="942"/>
      <c r="AE110" s="943"/>
      <c r="AF110" s="944">
        <v>500614</v>
      </c>
      <c r="AG110" s="942"/>
      <c r="AH110" s="942"/>
      <c r="AI110" s="942"/>
      <c r="AJ110" s="943"/>
      <c r="AK110" s="944">
        <v>498385</v>
      </c>
      <c r="AL110" s="942"/>
      <c r="AM110" s="942"/>
      <c r="AN110" s="942"/>
      <c r="AO110" s="943"/>
      <c r="AP110" s="945">
        <v>7.6</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6142700</v>
      </c>
      <c r="BR110" s="889"/>
      <c r="BS110" s="889"/>
      <c r="BT110" s="889"/>
      <c r="BU110" s="889"/>
      <c r="BV110" s="889">
        <v>6814359</v>
      </c>
      <c r="BW110" s="889"/>
      <c r="BX110" s="889"/>
      <c r="BY110" s="889"/>
      <c r="BZ110" s="889"/>
      <c r="CA110" s="889">
        <v>7924760</v>
      </c>
      <c r="CB110" s="889"/>
      <c r="CC110" s="889"/>
      <c r="CD110" s="889"/>
      <c r="CE110" s="889"/>
      <c r="CF110" s="913">
        <v>121.1</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437</v>
      </c>
      <c r="DM110" s="889"/>
      <c r="DN110" s="889"/>
      <c r="DO110" s="889"/>
      <c r="DP110" s="889"/>
      <c r="DQ110" s="889" t="s">
        <v>129</v>
      </c>
      <c r="DR110" s="889"/>
      <c r="DS110" s="889"/>
      <c r="DT110" s="889"/>
      <c r="DU110" s="889"/>
      <c r="DV110" s="890" t="s">
        <v>129</v>
      </c>
      <c r="DW110" s="890"/>
      <c r="DX110" s="890"/>
      <c r="DY110" s="890"/>
      <c r="DZ110" s="891"/>
    </row>
    <row r="111" spans="1:131" s="247" customFormat="1" ht="26.25" customHeight="1">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129</v>
      </c>
      <c r="AG111" s="970"/>
      <c r="AH111" s="970"/>
      <c r="AI111" s="970"/>
      <c r="AJ111" s="971"/>
      <c r="AK111" s="972" t="s">
        <v>437</v>
      </c>
      <c r="AL111" s="970"/>
      <c r="AM111" s="970"/>
      <c r="AN111" s="970"/>
      <c r="AO111" s="971"/>
      <c r="AP111" s="973" t="s">
        <v>129</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668835</v>
      </c>
      <c r="BR111" s="861"/>
      <c r="BS111" s="861"/>
      <c r="BT111" s="861"/>
      <c r="BU111" s="861"/>
      <c r="BV111" s="861">
        <v>668834</v>
      </c>
      <c r="BW111" s="861"/>
      <c r="BX111" s="861"/>
      <c r="BY111" s="861"/>
      <c r="BZ111" s="861"/>
      <c r="CA111" s="861">
        <v>668834</v>
      </c>
      <c r="CB111" s="861"/>
      <c r="CC111" s="861"/>
      <c r="CD111" s="861"/>
      <c r="CE111" s="861"/>
      <c r="CF111" s="922">
        <v>10.199999999999999</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441</v>
      </c>
      <c r="DH111" s="861"/>
      <c r="DI111" s="861"/>
      <c r="DJ111" s="861"/>
      <c r="DK111" s="861"/>
      <c r="DL111" s="861" t="s">
        <v>437</v>
      </c>
      <c r="DM111" s="861"/>
      <c r="DN111" s="861"/>
      <c r="DO111" s="861"/>
      <c r="DP111" s="861"/>
      <c r="DQ111" s="861" t="s">
        <v>441</v>
      </c>
      <c r="DR111" s="861"/>
      <c r="DS111" s="861"/>
      <c r="DT111" s="861"/>
      <c r="DU111" s="861"/>
      <c r="DV111" s="838" t="s">
        <v>129</v>
      </c>
      <c r="DW111" s="838"/>
      <c r="DX111" s="838"/>
      <c r="DY111" s="838"/>
      <c r="DZ111" s="839"/>
    </row>
    <row r="112" spans="1:131" s="247" customFormat="1" ht="26.25" customHeight="1">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437</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1788312</v>
      </c>
      <c r="BR112" s="861"/>
      <c r="BS112" s="861"/>
      <c r="BT112" s="861"/>
      <c r="BU112" s="861"/>
      <c r="BV112" s="861">
        <v>1759938</v>
      </c>
      <c r="BW112" s="861"/>
      <c r="BX112" s="861"/>
      <c r="BY112" s="861"/>
      <c r="BZ112" s="861"/>
      <c r="CA112" s="861">
        <v>1843489</v>
      </c>
      <c r="CB112" s="861"/>
      <c r="CC112" s="861"/>
      <c r="CD112" s="861"/>
      <c r="CE112" s="861"/>
      <c r="CF112" s="922">
        <v>28.2</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129</v>
      </c>
      <c r="DM112" s="861"/>
      <c r="DN112" s="861"/>
      <c r="DO112" s="861"/>
      <c r="DP112" s="861"/>
      <c r="DQ112" s="861" t="s">
        <v>437</v>
      </c>
      <c r="DR112" s="861"/>
      <c r="DS112" s="861"/>
      <c r="DT112" s="861"/>
      <c r="DU112" s="861"/>
      <c r="DV112" s="838" t="s">
        <v>129</v>
      </c>
      <c r="DW112" s="838"/>
      <c r="DX112" s="838"/>
      <c r="DY112" s="838"/>
      <c r="DZ112" s="839"/>
    </row>
    <row r="113" spans="1:130" s="247" customFormat="1" ht="26.25" customHeight="1">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166046</v>
      </c>
      <c r="AB113" s="970"/>
      <c r="AC113" s="970"/>
      <c r="AD113" s="970"/>
      <c r="AE113" s="971"/>
      <c r="AF113" s="972">
        <v>167529</v>
      </c>
      <c r="AG113" s="970"/>
      <c r="AH113" s="970"/>
      <c r="AI113" s="970"/>
      <c r="AJ113" s="971"/>
      <c r="AK113" s="972">
        <v>167975</v>
      </c>
      <c r="AL113" s="970"/>
      <c r="AM113" s="970"/>
      <c r="AN113" s="970"/>
      <c r="AO113" s="971"/>
      <c r="AP113" s="973">
        <v>2.6</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1337093</v>
      </c>
      <c r="BR113" s="861"/>
      <c r="BS113" s="861"/>
      <c r="BT113" s="861"/>
      <c r="BU113" s="861"/>
      <c r="BV113" s="861">
        <v>1165336</v>
      </c>
      <c r="BW113" s="861"/>
      <c r="BX113" s="861"/>
      <c r="BY113" s="861"/>
      <c r="BZ113" s="861"/>
      <c r="CA113" s="861">
        <v>1008649</v>
      </c>
      <c r="CB113" s="861"/>
      <c r="CC113" s="861"/>
      <c r="CD113" s="861"/>
      <c r="CE113" s="861"/>
      <c r="CF113" s="922">
        <v>15.4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437</v>
      </c>
      <c r="DM113" s="824"/>
      <c r="DN113" s="824"/>
      <c r="DO113" s="824"/>
      <c r="DP113" s="825"/>
      <c r="DQ113" s="826" t="s">
        <v>441</v>
      </c>
      <c r="DR113" s="824"/>
      <c r="DS113" s="824"/>
      <c r="DT113" s="824"/>
      <c r="DU113" s="825"/>
      <c r="DV113" s="871" t="s">
        <v>437</v>
      </c>
      <c r="DW113" s="872"/>
      <c r="DX113" s="872"/>
      <c r="DY113" s="872"/>
      <c r="DZ113" s="873"/>
    </row>
    <row r="114" spans="1:130" s="247" customFormat="1" ht="26.25" customHeight="1">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127446</v>
      </c>
      <c r="AB114" s="824"/>
      <c r="AC114" s="824"/>
      <c r="AD114" s="824"/>
      <c r="AE114" s="825"/>
      <c r="AF114" s="826">
        <v>129510</v>
      </c>
      <c r="AG114" s="824"/>
      <c r="AH114" s="824"/>
      <c r="AI114" s="824"/>
      <c r="AJ114" s="825"/>
      <c r="AK114" s="826">
        <v>137190</v>
      </c>
      <c r="AL114" s="824"/>
      <c r="AM114" s="824"/>
      <c r="AN114" s="824"/>
      <c r="AO114" s="825"/>
      <c r="AP114" s="871">
        <v>2.1</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1584484</v>
      </c>
      <c r="BR114" s="861"/>
      <c r="BS114" s="861"/>
      <c r="BT114" s="861"/>
      <c r="BU114" s="861"/>
      <c r="BV114" s="861">
        <v>1511526</v>
      </c>
      <c r="BW114" s="861"/>
      <c r="BX114" s="861"/>
      <c r="BY114" s="861"/>
      <c r="BZ114" s="861"/>
      <c r="CA114" s="861">
        <v>1496262</v>
      </c>
      <c r="CB114" s="861"/>
      <c r="CC114" s="861"/>
      <c r="CD114" s="861"/>
      <c r="CE114" s="861"/>
      <c r="CF114" s="922">
        <v>22.9</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129</v>
      </c>
      <c r="DM114" s="824"/>
      <c r="DN114" s="824"/>
      <c r="DO114" s="824"/>
      <c r="DP114" s="825"/>
      <c r="DQ114" s="826" t="s">
        <v>129</v>
      </c>
      <c r="DR114" s="824"/>
      <c r="DS114" s="824"/>
      <c r="DT114" s="824"/>
      <c r="DU114" s="825"/>
      <c r="DV114" s="871" t="s">
        <v>129</v>
      </c>
      <c r="DW114" s="872"/>
      <c r="DX114" s="872"/>
      <c r="DY114" s="872"/>
      <c r="DZ114" s="873"/>
    </row>
    <row r="115" spans="1:130" s="247" customFormat="1" ht="26.25" customHeight="1">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669</v>
      </c>
      <c r="AB115" s="970"/>
      <c r="AC115" s="970"/>
      <c r="AD115" s="970"/>
      <c r="AE115" s="971"/>
      <c r="AF115" s="972">
        <v>635</v>
      </c>
      <c r="AG115" s="970"/>
      <c r="AH115" s="970"/>
      <c r="AI115" s="970"/>
      <c r="AJ115" s="971"/>
      <c r="AK115" s="972">
        <v>676</v>
      </c>
      <c r="AL115" s="970"/>
      <c r="AM115" s="970"/>
      <c r="AN115" s="970"/>
      <c r="AO115" s="971"/>
      <c r="AP115" s="973">
        <v>0</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129</v>
      </c>
      <c r="BW115" s="861"/>
      <c r="BX115" s="861"/>
      <c r="BY115" s="861"/>
      <c r="BZ115" s="861"/>
      <c r="CA115" s="861" t="s">
        <v>437</v>
      </c>
      <c r="CB115" s="861"/>
      <c r="CC115" s="861"/>
      <c r="CD115" s="861"/>
      <c r="CE115" s="861"/>
      <c r="CF115" s="922" t="s">
        <v>129</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668835</v>
      </c>
      <c r="DH115" s="824"/>
      <c r="DI115" s="824"/>
      <c r="DJ115" s="824"/>
      <c r="DK115" s="825"/>
      <c r="DL115" s="826">
        <v>668834</v>
      </c>
      <c r="DM115" s="824"/>
      <c r="DN115" s="824"/>
      <c r="DO115" s="824"/>
      <c r="DP115" s="825"/>
      <c r="DQ115" s="826">
        <v>668834</v>
      </c>
      <c r="DR115" s="824"/>
      <c r="DS115" s="824"/>
      <c r="DT115" s="824"/>
      <c r="DU115" s="825"/>
      <c r="DV115" s="871">
        <v>10.199999999999999</v>
      </c>
      <c r="DW115" s="872"/>
      <c r="DX115" s="872"/>
      <c r="DY115" s="872"/>
      <c r="DZ115" s="873"/>
    </row>
    <row r="116" spans="1:130" s="247" customFormat="1" ht="26.25" customHeight="1">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437</v>
      </c>
      <c r="AB116" s="824"/>
      <c r="AC116" s="824"/>
      <c r="AD116" s="824"/>
      <c r="AE116" s="825"/>
      <c r="AF116" s="826" t="s">
        <v>129</v>
      </c>
      <c r="AG116" s="824"/>
      <c r="AH116" s="824"/>
      <c r="AI116" s="824"/>
      <c r="AJ116" s="825"/>
      <c r="AK116" s="826" t="s">
        <v>441</v>
      </c>
      <c r="AL116" s="824"/>
      <c r="AM116" s="824"/>
      <c r="AN116" s="824"/>
      <c r="AO116" s="825"/>
      <c r="AP116" s="871" t="s">
        <v>129</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129</v>
      </c>
      <c r="BR116" s="861"/>
      <c r="BS116" s="861"/>
      <c r="BT116" s="861"/>
      <c r="BU116" s="861"/>
      <c r="BV116" s="861" t="s">
        <v>129</v>
      </c>
      <c r="BW116" s="861"/>
      <c r="BX116" s="861"/>
      <c r="BY116" s="861"/>
      <c r="BZ116" s="861"/>
      <c r="CA116" s="861" t="s">
        <v>437</v>
      </c>
      <c r="CB116" s="861"/>
      <c r="CC116" s="861"/>
      <c r="CD116" s="861"/>
      <c r="CE116" s="861"/>
      <c r="CF116" s="922" t="s">
        <v>441</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129</v>
      </c>
      <c r="DH116" s="824"/>
      <c r="DI116" s="824"/>
      <c r="DJ116" s="824"/>
      <c r="DK116" s="825"/>
      <c r="DL116" s="826" t="s">
        <v>129</v>
      </c>
      <c r="DM116" s="824"/>
      <c r="DN116" s="824"/>
      <c r="DO116" s="824"/>
      <c r="DP116" s="825"/>
      <c r="DQ116" s="826" t="s">
        <v>441</v>
      </c>
      <c r="DR116" s="824"/>
      <c r="DS116" s="824"/>
      <c r="DT116" s="824"/>
      <c r="DU116" s="825"/>
      <c r="DV116" s="871" t="s">
        <v>129</v>
      </c>
      <c r="DW116" s="872"/>
      <c r="DX116" s="872"/>
      <c r="DY116" s="872"/>
      <c r="DZ116" s="873"/>
    </row>
    <row r="117" spans="1:130" s="247" customFormat="1" ht="26.25" customHeight="1">
      <c r="A117" s="948" t="s">
        <v>192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856591</v>
      </c>
      <c r="AB117" s="956"/>
      <c r="AC117" s="956"/>
      <c r="AD117" s="956"/>
      <c r="AE117" s="957"/>
      <c r="AF117" s="958">
        <v>798288</v>
      </c>
      <c r="AG117" s="956"/>
      <c r="AH117" s="956"/>
      <c r="AI117" s="956"/>
      <c r="AJ117" s="957"/>
      <c r="AK117" s="958">
        <v>804226</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129</v>
      </c>
      <c r="BW117" s="861"/>
      <c r="BX117" s="861"/>
      <c r="BY117" s="861"/>
      <c r="BZ117" s="861"/>
      <c r="CA117" s="861" t="s">
        <v>129</v>
      </c>
      <c r="CB117" s="861"/>
      <c r="CC117" s="861"/>
      <c r="CD117" s="861"/>
      <c r="CE117" s="861"/>
      <c r="CF117" s="922" t="s">
        <v>129</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441</v>
      </c>
      <c r="DH117" s="824"/>
      <c r="DI117" s="824"/>
      <c r="DJ117" s="824"/>
      <c r="DK117" s="825"/>
      <c r="DL117" s="826" t="s">
        <v>437</v>
      </c>
      <c r="DM117" s="824"/>
      <c r="DN117" s="824"/>
      <c r="DO117" s="824"/>
      <c r="DP117" s="825"/>
      <c r="DQ117" s="826" t="s">
        <v>441</v>
      </c>
      <c r="DR117" s="824"/>
      <c r="DS117" s="824"/>
      <c r="DT117" s="824"/>
      <c r="DU117" s="825"/>
      <c r="DV117" s="871" t="s">
        <v>441</v>
      </c>
      <c r="DW117" s="872"/>
      <c r="DX117" s="872"/>
      <c r="DY117" s="872"/>
      <c r="DZ117" s="873"/>
    </row>
    <row r="118" spans="1:130" s="247" customFormat="1" ht="26.25" customHeight="1">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313</v>
      </c>
      <c r="AG118" s="949"/>
      <c r="AH118" s="949"/>
      <c r="AI118" s="949"/>
      <c r="AJ118" s="950"/>
      <c r="AK118" s="951" t="s">
        <v>312</v>
      </c>
      <c r="AL118" s="949"/>
      <c r="AM118" s="949"/>
      <c r="AN118" s="949"/>
      <c r="AO118" s="950"/>
      <c r="AP118" s="952" t="s">
        <v>431</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441</v>
      </c>
      <c r="BR118" s="892"/>
      <c r="BS118" s="892"/>
      <c r="BT118" s="892"/>
      <c r="BU118" s="892"/>
      <c r="BV118" s="892" t="s">
        <v>441</v>
      </c>
      <c r="BW118" s="892"/>
      <c r="BX118" s="892"/>
      <c r="BY118" s="892"/>
      <c r="BZ118" s="892"/>
      <c r="CA118" s="892" t="s">
        <v>441</v>
      </c>
      <c r="CB118" s="892"/>
      <c r="CC118" s="892"/>
      <c r="CD118" s="892"/>
      <c r="CE118" s="892"/>
      <c r="CF118" s="922" t="s">
        <v>437</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441</v>
      </c>
      <c r="DM118" s="824"/>
      <c r="DN118" s="824"/>
      <c r="DO118" s="824"/>
      <c r="DP118" s="825"/>
      <c r="DQ118" s="826" t="s">
        <v>129</v>
      </c>
      <c r="DR118" s="824"/>
      <c r="DS118" s="824"/>
      <c r="DT118" s="824"/>
      <c r="DU118" s="825"/>
      <c r="DV118" s="871" t="s">
        <v>437</v>
      </c>
      <c r="DW118" s="872"/>
      <c r="DX118" s="872"/>
      <c r="DY118" s="872"/>
      <c r="DZ118" s="873"/>
    </row>
    <row r="119" spans="1:130" s="247" customFormat="1" ht="26.25" customHeight="1">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441</v>
      </c>
      <c r="AB119" s="942"/>
      <c r="AC119" s="942"/>
      <c r="AD119" s="942"/>
      <c r="AE119" s="943"/>
      <c r="AF119" s="944" t="s">
        <v>129</v>
      </c>
      <c r="AG119" s="942"/>
      <c r="AH119" s="942"/>
      <c r="AI119" s="942"/>
      <c r="AJ119" s="943"/>
      <c r="AK119" s="944" t="s">
        <v>441</v>
      </c>
      <c r="AL119" s="942"/>
      <c r="AM119" s="942"/>
      <c r="AN119" s="942"/>
      <c r="AO119" s="943"/>
      <c r="AP119" s="945" t="s">
        <v>441</v>
      </c>
      <c r="AQ119" s="946"/>
      <c r="AR119" s="946"/>
      <c r="AS119" s="946"/>
      <c r="AT119" s="947"/>
      <c r="AU119" s="985"/>
      <c r="AV119" s="986"/>
      <c r="AW119" s="986"/>
      <c r="AX119" s="986"/>
      <c r="AY119" s="986"/>
      <c r="AZ119" s="278" t="s">
        <v>192</v>
      </c>
      <c r="BA119" s="278"/>
      <c r="BB119" s="278"/>
      <c r="BC119" s="278"/>
      <c r="BD119" s="278"/>
      <c r="BE119" s="278"/>
      <c r="BF119" s="278"/>
      <c r="BG119" s="278"/>
      <c r="BH119" s="278"/>
      <c r="BI119" s="278"/>
      <c r="BJ119" s="278"/>
      <c r="BK119" s="278"/>
      <c r="BL119" s="278"/>
      <c r="BM119" s="278"/>
      <c r="BN119" s="278"/>
      <c r="BO119" s="924" t="s">
        <v>463</v>
      </c>
      <c r="BP119" s="925"/>
      <c r="BQ119" s="929">
        <v>11521424</v>
      </c>
      <c r="BR119" s="892"/>
      <c r="BS119" s="892"/>
      <c r="BT119" s="892"/>
      <c r="BU119" s="892"/>
      <c r="BV119" s="892">
        <v>11919993</v>
      </c>
      <c r="BW119" s="892"/>
      <c r="BX119" s="892"/>
      <c r="BY119" s="892"/>
      <c r="BZ119" s="892"/>
      <c r="CA119" s="892">
        <v>12941994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437</v>
      </c>
      <c r="DH119" s="807"/>
      <c r="DI119" s="807"/>
      <c r="DJ119" s="807"/>
      <c r="DK119" s="808"/>
      <c r="DL119" s="809" t="s">
        <v>441</v>
      </c>
      <c r="DM119" s="807"/>
      <c r="DN119" s="807"/>
      <c r="DO119" s="807"/>
      <c r="DP119" s="808"/>
      <c r="DQ119" s="809" t="s">
        <v>437</v>
      </c>
      <c r="DR119" s="807"/>
      <c r="DS119" s="807"/>
      <c r="DT119" s="807"/>
      <c r="DU119" s="808"/>
      <c r="DV119" s="895" t="s">
        <v>441</v>
      </c>
      <c r="DW119" s="896"/>
      <c r="DX119" s="896"/>
      <c r="DY119" s="896"/>
      <c r="DZ119" s="897"/>
    </row>
    <row r="120" spans="1:130" s="247" customFormat="1" ht="26.25" customHeight="1">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441</v>
      </c>
      <c r="AB120" s="824"/>
      <c r="AC120" s="824"/>
      <c r="AD120" s="824"/>
      <c r="AE120" s="825"/>
      <c r="AF120" s="826" t="s">
        <v>129</v>
      </c>
      <c r="AG120" s="824"/>
      <c r="AH120" s="824"/>
      <c r="AI120" s="824"/>
      <c r="AJ120" s="825"/>
      <c r="AK120" s="826" t="s">
        <v>441</v>
      </c>
      <c r="AL120" s="824"/>
      <c r="AM120" s="824"/>
      <c r="AN120" s="824"/>
      <c r="AO120" s="825"/>
      <c r="AP120" s="871" t="s">
        <v>441</v>
      </c>
      <c r="AQ120" s="872"/>
      <c r="AR120" s="872"/>
      <c r="AS120" s="872"/>
      <c r="AT120" s="873"/>
      <c r="AU120" s="930" t="s">
        <v>465</v>
      </c>
      <c r="AV120" s="931"/>
      <c r="AW120" s="931"/>
      <c r="AX120" s="931"/>
      <c r="AY120" s="932"/>
      <c r="AZ120" s="907" t="s">
        <v>466</v>
      </c>
      <c r="BA120" s="852"/>
      <c r="BB120" s="852"/>
      <c r="BC120" s="852"/>
      <c r="BD120" s="852"/>
      <c r="BE120" s="852"/>
      <c r="BF120" s="852"/>
      <c r="BG120" s="852"/>
      <c r="BH120" s="852"/>
      <c r="BI120" s="852"/>
      <c r="BJ120" s="852"/>
      <c r="BK120" s="852"/>
      <c r="BL120" s="852"/>
      <c r="BM120" s="852"/>
      <c r="BN120" s="852"/>
      <c r="BO120" s="852"/>
      <c r="BP120" s="853"/>
      <c r="BQ120" s="908">
        <v>7095625</v>
      </c>
      <c r="BR120" s="889"/>
      <c r="BS120" s="889"/>
      <c r="BT120" s="889"/>
      <c r="BU120" s="889"/>
      <c r="BV120" s="889">
        <v>6658782</v>
      </c>
      <c r="BW120" s="889"/>
      <c r="BX120" s="889"/>
      <c r="BY120" s="889"/>
      <c r="BZ120" s="889"/>
      <c r="CA120" s="889">
        <v>5389585</v>
      </c>
      <c r="CB120" s="889"/>
      <c r="CC120" s="889"/>
      <c r="CD120" s="889"/>
      <c r="CE120" s="889"/>
      <c r="CF120" s="913">
        <v>82.4</v>
      </c>
      <c r="CG120" s="914"/>
      <c r="CH120" s="914"/>
      <c r="CI120" s="914"/>
      <c r="CJ120" s="914"/>
      <c r="CK120" s="915" t="s">
        <v>467</v>
      </c>
      <c r="CL120" s="899"/>
      <c r="CM120" s="899"/>
      <c r="CN120" s="899"/>
      <c r="CO120" s="900"/>
      <c r="CP120" s="919" t="s">
        <v>411</v>
      </c>
      <c r="CQ120" s="920"/>
      <c r="CR120" s="920"/>
      <c r="CS120" s="920"/>
      <c r="CT120" s="920"/>
      <c r="CU120" s="920"/>
      <c r="CV120" s="920"/>
      <c r="CW120" s="920"/>
      <c r="CX120" s="920"/>
      <c r="CY120" s="920"/>
      <c r="CZ120" s="920"/>
      <c r="DA120" s="920"/>
      <c r="DB120" s="920"/>
      <c r="DC120" s="920"/>
      <c r="DD120" s="920"/>
      <c r="DE120" s="920"/>
      <c r="DF120" s="921"/>
      <c r="DG120" s="908">
        <v>1788312</v>
      </c>
      <c r="DH120" s="889"/>
      <c r="DI120" s="889"/>
      <c r="DJ120" s="889"/>
      <c r="DK120" s="889"/>
      <c r="DL120" s="889">
        <v>1759938</v>
      </c>
      <c r="DM120" s="889"/>
      <c r="DN120" s="889"/>
      <c r="DO120" s="889"/>
      <c r="DP120" s="889"/>
      <c r="DQ120" s="889">
        <v>1843489</v>
      </c>
      <c r="DR120" s="889"/>
      <c r="DS120" s="889"/>
      <c r="DT120" s="889"/>
      <c r="DU120" s="889"/>
      <c r="DV120" s="890">
        <v>28.2</v>
      </c>
      <c r="DW120" s="890"/>
      <c r="DX120" s="890"/>
      <c r="DY120" s="890"/>
      <c r="DZ120" s="891"/>
    </row>
    <row r="121" spans="1:130" s="247" customFormat="1" ht="26.25" customHeight="1">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129</v>
      </c>
      <c r="AG121" s="824"/>
      <c r="AH121" s="824"/>
      <c r="AI121" s="824"/>
      <c r="AJ121" s="825"/>
      <c r="AK121" s="826" t="s">
        <v>129</v>
      </c>
      <c r="AL121" s="824"/>
      <c r="AM121" s="824"/>
      <c r="AN121" s="824"/>
      <c r="AO121" s="825"/>
      <c r="AP121" s="871" t="s">
        <v>441</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3448813</v>
      </c>
      <c r="BR121" s="861"/>
      <c r="BS121" s="861"/>
      <c r="BT121" s="861"/>
      <c r="BU121" s="861"/>
      <c r="BV121" s="861">
        <v>3597578</v>
      </c>
      <c r="BW121" s="861"/>
      <c r="BX121" s="861"/>
      <c r="BY121" s="861"/>
      <c r="BZ121" s="861"/>
      <c r="CA121" s="861">
        <v>4048574</v>
      </c>
      <c r="CB121" s="861"/>
      <c r="CC121" s="861"/>
      <c r="CD121" s="861"/>
      <c r="CE121" s="861"/>
      <c r="CF121" s="922">
        <v>61.9</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t="s">
        <v>441</v>
      </c>
      <c r="DH121" s="861"/>
      <c r="DI121" s="861"/>
      <c r="DJ121" s="861"/>
      <c r="DK121" s="861"/>
      <c r="DL121" s="861" t="s">
        <v>441</v>
      </c>
      <c r="DM121" s="861"/>
      <c r="DN121" s="861"/>
      <c r="DO121" s="861"/>
      <c r="DP121" s="861"/>
      <c r="DQ121" s="861" t="s">
        <v>441</v>
      </c>
      <c r="DR121" s="861"/>
      <c r="DS121" s="861"/>
      <c r="DT121" s="861"/>
      <c r="DU121" s="861"/>
      <c r="DV121" s="838" t="s">
        <v>441</v>
      </c>
      <c r="DW121" s="838"/>
      <c r="DX121" s="838"/>
      <c r="DY121" s="838"/>
      <c r="DZ121" s="839"/>
    </row>
    <row r="122" spans="1:130" s="247" customFormat="1" ht="26.25" customHeight="1">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441</v>
      </c>
      <c r="AB122" s="824"/>
      <c r="AC122" s="824"/>
      <c r="AD122" s="824"/>
      <c r="AE122" s="825"/>
      <c r="AF122" s="826" t="s">
        <v>437</v>
      </c>
      <c r="AG122" s="824"/>
      <c r="AH122" s="824"/>
      <c r="AI122" s="824"/>
      <c r="AJ122" s="825"/>
      <c r="AK122" s="826" t="s">
        <v>441</v>
      </c>
      <c r="AL122" s="824"/>
      <c r="AM122" s="824"/>
      <c r="AN122" s="824"/>
      <c r="AO122" s="825"/>
      <c r="AP122" s="871" t="s">
        <v>441</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4663869</v>
      </c>
      <c r="BR122" s="892"/>
      <c r="BS122" s="892"/>
      <c r="BT122" s="892"/>
      <c r="BU122" s="892"/>
      <c r="BV122" s="892">
        <v>4276517</v>
      </c>
      <c r="BW122" s="892"/>
      <c r="BX122" s="892"/>
      <c r="BY122" s="892"/>
      <c r="BZ122" s="892"/>
      <c r="CA122" s="892">
        <v>3909767</v>
      </c>
      <c r="CB122" s="892"/>
      <c r="CC122" s="892"/>
      <c r="CD122" s="892"/>
      <c r="CE122" s="892"/>
      <c r="CF122" s="893">
        <v>59.7</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t="s">
        <v>437</v>
      </c>
      <c r="DH122" s="861"/>
      <c r="DI122" s="861"/>
      <c r="DJ122" s="861"/>
      <c r="DK122" s="861"/>
      <c r="DL122" s="861" t="s">
        <v>437</v>
      </c>
      <c r="DM122" s="861"/>
      <c r="DN122" s="861"/>
      <c r="DO122" s="861"/>
      <c r="DP122" s="861"/>
      <c r="DQ122" s="861" t="s">
        <v>129</v>
      </c>
      <c r="DR122" s="861"/>
      <c r="DS122" s="861"/>
      <c r="DT122" s="861"/>
      <c r="DU122" s="861"/>
      <c r="DV122" s="838" t="s">
        <v>129</v>
      </c>
      <c r="DW122" s="838"/>
      <c r="DX122" s="838"/>
      <c r="DY122" s="838"/>
      <c r="DZ122" s="839"/>
    </row>
    <row r="123" spans="1:130" s="247" customFormat="1" ht="26.25" customHeight="1">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441</v>
      </c>
      <c r="AB123" s="824"/>
      <c r="AC123" s="824"/>
      <c r="AD123" s="824"/>
      <c r="AE123" s="825"/>
      <c r="AF123" s="826" t="s">
        <v>129</v>
      </c>
      <c r="AG123" s="824"/>
      <c r="AH123" s="824"/>
      <c r="AI123" s="824"/>
      <c r="AJ123" s="825"/>
      <c r="AK123" s="826" t="s">
        <v>441</v>
      </c>
      <c r="AL123" s="824"/>
      <c r="AM123" s="824"/>
      <c r="AN123" s="824"/>
      <c r="AO123" s="825"/>
      <c r="AP123" s="871" t="s">
        <v>441</v>
      </c>
      <c r="AQ123" s="872"/>
      <c r="AR123" s="872"/>
      <c r="AS123" s="872"/>
      <c r="AT123" s="873"/>
      <c r="AU123" s="936"/>
      <c r="AV123" s="937"/>
      <c r="AW123" s="937"/>
      <c r="AX123" s="937"/>
      <c r="AY123" s="937"/>
      <c r="AZ123" s="278" t="s">
        <v>192</v>
      </c>
      <c r="BA123" s="278"/>
      <c r="BB123" s="278"/>
      <c r="BC123" s="278"/>
      <c r="BD123" s="278"/>
      <c r="BE123" s="278"/>
      <c r="BF123" s="278"/>
      <c r="BG123" s="278"/>
      <c r="BH123" s="278"/>
      <c r="BI123" s="278"/>
      <c r="BJ123" s="278"/>
      <c r="BK123" s="278"/>
      <c r="BL123" s="278"/>
      <c r="BM123" s="278"/>
      <c r="BN123" s="278"/>
      <c r="BO123" s="924" t="s">
        <v>472</v>
      </c>
      <c r="BP123" s="925"/>
      <c r="BQ123" s="879">
        <v>15208307</v>
      </c>
      <c r="BR123" s="880"/>
      <c r="BS123" s="880"/>
      <c r="BT123" s="880"/>
      <c r="BU123" s="880"/>
      <c r="BV123" s="880">
        <v>14532877</v>
      </c>
      <c r="BW123" s="880"/>
      <c r="BX123" s="880"/>
      <c r="BY123" s="880"/>
      <c r="BZ123" s="880"/>
      <c r="CA123" s="880">
        <v>13347926</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437</v>
      </c>
      <c r="DM123" s="824"/>
      <c r="DN123" s="824"/>
      <c r="DO123" s="824"/>
      <c r="DP123" s="825"/>
      <c r="DQ123" s="826" t="s">
        <v>437</v>
      </c>
      <c r="DR123" s="824"/>
      <c r="DS123" s="824"/>
      <c r="DT123" s="824"/>
      <c r="DU123" s="825"/>
      <c r="DV123" s="871" t="s">
        <v>129</v>
      </c>
      <c r="DW123" s="872"/>
      <c r="DX123" s="872"/>
      <c r="DY123" s="872"/>
      <c r="DZ123" s="873"/>
    </row>
    <row r="124" spans="1:130" s="247" customFormat="1" ht="26.25" customHeight="1" thickBot="1">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129</v>
      </c>
      <c r="AL124" s="824"/>
      <c r="AM124" s="824"/>
      <c r="AN124" s="824"/>
      <c r="AO124" s="825"/>
      <c r="AP124" s="871" t="s">
        <v>437</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129</v>
      </c>
      <c r="BW124" s="878"/>
      <c r="BX124" s="878"/>
      <c r="BY124" s="878"/>
      <c r="BZ124" s="878"/>
      <c r="CA124" s="878" t="s">
        <v>437</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669</v>
      </c>
      <c r="AB127" s="824"/>
      <c r="AC127" s="824"/>
      <c r="AD127" s="824"/>
      <c r="AE127" s="825"/>
      <c r="AF127" s="826">
        <v>635</v>
      </c>
      <c r="AG127" s="824"/>
      <c r="AH127" s="824"/>
      <c r="AI127" s="824"/>
      <c r="AJ127" s="825"/>
      <c r="AK127" s="826">
        <v>676</v>
      </c>
      <c r="AL127" s="824"/>
      <c r="AM127" s="824"/>
      <c r="AN127" s="824"/>
      <c r="AO127" s="825"/>
      <c r="AP127" s="871">
        <v>0</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v>208788</v>
      </c>
      <c r="AB128" s="845"/>
      <c r="AC128" s="845"/>
      <c r="AD128" s="845"/>
      <c r="AE128" s="846"/>
      <c r="AF128" s="847">
        <v>205243</v>
      </c>
      <c r="AG128" s="845"/>
      <c r="AH128" s="845"/>
      <c r="AI128" s="845"/>
      <c r="AJ128" s="846"/>
      <c r="AK128" s="847">
        <v>299449</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129</v>
      </c>
      <c r="BG128" s="831"/>
      <c r="BH128" s="831"/>
      <c r="BI128" s="831"/>
      <c r="BJ128" s="831"/>
      <c r="BK128" s="831"/>
      <c r="BL128" s="854"/>
      <c r="BM128" s="830">
        <v>14.03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441</v>
      </c>
      <c r="DR128" s="835"/>
      <c r="DS128" s="835"/>
      <c r="DT128" s="835"/>
      <c r="DU128" s="835"/>
      <c r="DV128" s="836" t="s">
        <v>129</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7104221</v>
      </c>
      <c r="AB129" s="824"/>
      <c r="AC129" s="824"/>
      <c r="AD129" s="824"/>
      <c r="AE129" s="825"/>
      <c r="AF129" s="826">
        <v>6890269</v>
      </c>
      <c r="AG129" s="824"/>
      <c r="AH129" s="824"/>
      <c r="AI129" s="824"/>
      <c r="AJ129" s="825"/>
      <c r="AK129" s="826">
        <v>7040581</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129</v>
      </c>
      <c r="BG129" s="814"/>
      <c r="BH129" s="814"/>
      <c r="BI129" s="814"/>
      <c r="BJ129" s="814"/>
      <c r="BK129" s="814"/>
      <c r="BL129" s="815"/>
      <c r="BM129" s="813">
        <v>19.03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582340</v>
      </c>
      <c r="AB130" s="824"/>
      <c r="AC130" s="824"/>
      <c r="AD130" s="824"/>
      <c r="AE130" s="825"/>
      <c r="AF130" s="826">
        <v>541730</v>
      </c>
      <c r="AG130" s="824"/>
      <c r="AH130" s="824"/>
      <c r="AI130" s="824"/>
      <c r="AJ130" s="825"/>
      <c r="AK130" s="826">
        <v>496720</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0.6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6521881</v>
      </c>
      <c r="AB131" s="807"/>
      <c r="AC131" s="807"/>
      <c r="AD131" s="807"/>
      <c r="AE131" s="808"/>
      <c r="AF131" s="809">
        <v>6348539</v>
      </c>
      <c r="AG131" s="807"/>
      <c r="AH131" s="807"/>
      <c r="AI131" s="807"/>
      <c r="AJ131" s="808"/>
      <c r="AK131" s="809">
        <v>6543861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t="s">
        <v>441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1.0037441650000001</v>
      </c>
      <c r="AB132" s="787"/>
      <c r="AC132" s="787"/>
      <c r="AD132" s="787"/>
      <c r="AE132" s="788"/>
      <c r="AF132" s="789">
        <v>0.80829620800000002</v>
      </c>
      <c r="AG132" s="787"/>
      <c r="AH132" s="787"/>
      <c r="AI132" s="787"/>
      <c r="AJ132" s="788"/>
      <c r="AK132" s="789">
        <v>0.12312303099999999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0.6</v>
      </c>
      <c r="AB133" s="766"/>
      <c r="AC133" s="766"/>
      <c r="AD133" s="766"/>
      <c r="AE133" s="767"/>
      <c r="AF133" s="765">
        <v>0.8</v>
      </c>
      <c r="AG133" s="766"/>
      <c r="AH133" s="766"/>
      <c r="AI133" s="766"/>
      <c r="AJ133" s="767"/>
      <c r="AK133" s="765">
        <v>0.6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nh/yDlTTqXSpyytRpj3ZZKEX0IUzC2dpLe0vIEuaOPMnN6ey06bjeC5VnTNx9VQnrf10Qbgjp3+qLbYQke6bA==" saltValue="gkERTATGGhG7ssqGAWxq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nYEZwtMGz5wc4k2g6MIYd7LV+scM1VoR48cFxrfEGYGAwpmqs0iqB2X3nZpxv+sye9PKZC5sWc295YNpnD0eZw==" saltValue="TSx9OuYWeQyynVAFl+Y0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oTCAc/zgqrkdnRKUwR6VSdIKsrvn8oOHrPdJyPMUFstVYgrTqQrxhXpK065W8Tj/S+HUCjkO+Sm5nY27fQRJA==" saltValue="sqyC0ZovK2s8EXqyU1nCm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2109170</v>
      </c>
      <c r="AP9" s="313">
        <v>64257</v>
      </c>
      <c r="AQ9" s="314">
        <v>56845</v>
      </c>
      <c r="AR9" s="315">
        <v>13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102552</v>
      </c>
      <c r="AP10" s="316">
        <v>3124</v>
      </c>
      <c r="AQ10" s="317">
        <v>5922</v>
      </c>
      <c r="AR10" s="318">
        <v>-47.2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126227</v>
      </c>
      <c r="AP11" s="316">
        <v>3846</v>
      </c>
      <c r="AQ11" s="317">
        <v>8264</v>
      </c>
      <c r="AR11" s="318">
        <v>-53.5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v>92888</v>
      </c>
      <c r="AP12" s="316">
        <v>2830</v>
      </c>
      <c r="AQ12" s="317">
        <v>284</v>
      </c>
      <c r="AR12" s="318">
        <v>896.5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511</v>
      </c>
      <c r="AP13" s="316" t="s">
        <v>511</v>
      </c>
      <c r="AQ13" s="317">
        <v>20</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113540</v>
      </c>
      <c r="AP14" s="316">
        <v>3459</v>
      </c>
      <c r="AQ14" s="317">
        <v>2517</v>
      </c>
      <c r="AR14" s="318">
        <v>37.4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58681</v>
      </c>
      <c r="AP15" s="316">
        <v>1788</v>
      </c>
      <c r="AQ15" s="317">
        <v>1185</v>
      </c>
      <c r="AR15" s="318">
        <v>50.9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-162467</v>
      </c>
      <c r="AP16" s="316">
        <v>-4950</v>
      </c>
      <c r="AQ16" s="317">
        <v>-4726</v>
      </c>
      <c r="AR16" s="318">
        <v>4.7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192</v>
      </c>
      <c r="AL17" s="1196"/>
      <c r="AM17" s="1196"/>
      <c r="AN17" s="1197"/>
      <c r="AO17" s="316">
        <v>2440591</v>
      </c>
      <c r="AP17" s="316">
        <v>74354</v>
      </c>
      <c r="AQ17" s="317">
        <v>70311</v>
      </c>
      <c r="AR17" s="318">
        <v>5.8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6.28</v>
      </c>
      <c r="AP21" s="329">
        <v>6.54</v>
      </c>
      <c r="AQ21" s="330">
        <v>-0.26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100.4</v>
      </c>
      <c r="AP22" s="334">
        <v>97.4</v>
      </c>
      <c r="AQ22" s="335">
        <v>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498385</v>
      </c>
      <c r="AP32" s="343">
        <v>15184</v>
      </c>
      <c r="AQ32" s="344">
        <v>31480</v>
      </c>
      <c r="AR32" s="345">
        <v>-51.8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511</v>
      </c>
      <c r="AP34" s="343" t="s">
        <v>511</v>
      </c>
      <c r="AQ34" s="344">
        <v>0</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167975</v>
      </c>
      <c r="AP35" s="343">
        <v>5117</v>
      </c>
      <c r="AQ35" s="344">
        <v>9510</v>
      </c>
      <c r="AR35" s="345">
        <v>-46.2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137190</v>
      </c>
      <c r="AP36" s="343">
        <v>4180</v>
      </c>
      <c r="AQ36" s="344">
        <v>2191</v>
      </c>
      <c r="AR36" s="345">
        <v>90.8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676</v>
      </c>
      <c r="AP37" s="343">
        <v>21</v>
      </c>
      <c r="AQ37" s="344">
        <v>905</v>
      </c>
      <c r="AR37" s="345">
        <v>-97.7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511</v>
      </c>
      <c r="AP38" s="346" t="s">
        <v>511</v>
      </c>
      <c r="AQ38" s="347">
        <v>0</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v>-299449</v>
      </c>
      <c r="AP39" s="343">
        <v>-9123</v>
      </c>
      <c r="AQ39" s="344">
        <v>-3197</v>
      </c>
      <c r="AR39" s="345">
        <v>185.4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-496720</v>
      </c>
      <c r="AP40" s="343">
        <v>-15133</v>
      </c>
      <c r="AQ40" s="344">
        <v>-28113</v>
      </c>
      <c r="AR40" s="345">
        <v>-46.2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8057</v>
      </c>
      <c r="AP41" s="343">
        <v>245</v>
      </c>
      <c r="AQ41" s="344">
        <v>12777</v>
      </c>
      <c r="AR41" s="345">
        <v>-98.1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1916261</v>
      </c>
      <c r="AN51" s="365">
        <v>56519</v>
      </c>
      <c r="AO51" s="366">
        <v>-19</v>
      </c>
      <c r="AP51" s="367">
        <v>49919</v>
      </c>
      <c r="AQ51" s="368">
        <v>-6.3</v>
      </c>
      <c r="AR51" s="369">
        <v>-12.7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1628486</v>
      </c>
      <c r="AN52" s="373">
        <v>48031</v>
      </c>
      <c r="AO52" s="374">
        <v>-29.6</v>
      </c>
      <c r="AP52" s="375">
        <v>26398</v>
      </c>
      <c r="AQ52" s="376">
        <v>-8.6999999999999993</v>
      </c>
      <c r="AR52" s="377">
        <v>-20.9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2268611</v>
      </c>
      <c r="AN53" s="365">
        <v>67286</v>
      </c>
      <c r="AO53" s="366">
        <v>19.100000000000001</v>
      </c>
      <c r="AP53" s="367">
        <v>47738</v>
      </c>
      <c r="AQ53" s="368">
        <v>-4.4000000000000004</v>
      </c>
      <c r="AR53" s="369">
        <v>23.5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2153145</v>
      </c>
      <c r="AN54" s="373">
        <v>63861</v>
      </c>
      <c r="AO54" s="374">
        <v>33</v>
      </c>
      <c r="AP54" s="375">
        <v>24937</v>
      </c>
      <c r="AQ54" s="376">
        <v>-5.5</v>
      </c>
      <c r="AR54" s="377">
        <v>38.5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2583202</v>
      </c>
      <c r="AN55" s="365">
        <v>77037</v>
      </c>
      <c r="AO55" s="366">
        <v>14.5</v>
      </c>
      <c r="AP55" s="367">
        <v>52191</v>
      </c>
      <c r="AQ55" s="368">
        <v>9.3000000000000007</v>
      </c>
      <c r="AR55" s="369">
        <v>5.2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2098240</v>
      </c>
      <c r="AN56" s="373">
        <v>62574</v>
      </c>
      <c r="AO56" s="374">
        <v>-2</v>
      </c>
      <c r="AP56" s="375">
        <v>24843</v>
      </c>
      <c r="AQ56" s="376">
        <v>-0.4</v>
      </c>
      <c r="AR56" s="377">
        <v>-1.6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3198169</v>
      </c>
      <c r="AN57" s="365">
        <v>96293</v>
      </c>
      <c r="AO57" s="366">
        <v>25</v>
      </c>
      <c r="AP57" s="367">
        <v>47387</v>
      </c>
      <c r="AQ57" s="368">
        <v>-9.1999999999999993</v>
      </c>
      <c r="AR57" s="369">
        <v>34.200000000000003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2249217</v>
      </c>
      <c r="AN58" s="373">
        <v>67721</v>
      </c>
      <c r="AO58" s="374">
        <v>8.1999999999999993</v>
      </c>
      <c r="AP58" s="375">
        <v>24928</v>
      </c>
      <c r="AQ58" s="376">
        <v>0.3</v>
      </c>
      <c r="AR58" s="377">
        <v>7.9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3971166</v>
      </c>
      <c r="AN59" s="365">
        <v>120984</v>
      </c>
      <c r="AO59" s="366">
        <v>25.6</v>
      </c>
      <c r="AP59" s="367">
        <v>51264</v>
      </c>
      <c r="AQ59" s="368">
        <v>8.1999999999999993</v>
      </c>
      <c r="AR59" s="369">
        <v>17.399999999999999</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1521985</v>
      </c>
      <c r="AN60" s="373">
        <v>46368</v>
      </c>
      <c r="AO60" s="374">
        <v>-31.5</v>
      </c>
      <c r="AP60" s="375">
        <v>26040</v>
      </c>
      <c r="AQ60" s="376">
        <v>4.5</v>
      </c>
      <c r="AR60" s="377">
        <v>-36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2787482</v>
      </c>
      <c r="AN61" s="380">
        <v>83624</v>
      </c>
      <c r="AO61" s="381">
        <v>13</v>
      </c>
      <c r="AP61" s="382">
        <v>49700</v>
      </c>
      <c r="AQ61" s="383">
        <v>-0.5</v>
      </c>
      <c r="AR61" s="369">
        <v>13.5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1930215</v>
      </c>
      <c r="AN62" s="373">
        <v>57711</v>
      </c>
      <c r="AO62" s="374">
        <v>-4.4000000000000004</v>
      </c>
      <c r="AP62" s="375">
        <v>25429</v>
      </c>
      <c r="AQ62" s="376">
        <v>-2</v>
      </c>
      <c r="AR62" s="377">
        <v>-2.4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rUGqZ/aZ1pdjrHAch7vyRRif0xkUppZjVwxwf1KdMnx2gaoXg0gfowsafHPTn8FRf6CXHNB5SlVwkv3VUi59Q==" saltValue="Yv8kcrS0J4sjuWo1UJaT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bqHZDl9mdkgbFnj4WfJVDms+5N6zzFNYXGnios7Mzc590kiVIegqflB3XWtLqhsYXY8eUf0EJjZGmMMVXY72Qw==" saltValue="azxtnv26sxXnZBYNiLH4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Q2XucAfcnAkfOJIptULrzow8JU9a9cRs1rBlJDyZo2Gy+z5rDG8eBrPBGKAyP0RHLV8tu9PLbMaGAml+4UyC2Q==" saltValue="7UqJzJG2FjuBesg+ZRBS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8" t="s">
        <v>3</v>
      </c>
      <c r="D47" s="1198"/>
      <c r="E47" s="1199"/>
      <c r="F47" s="11">
        <v>39.840000000000003</v>
      </c>
      <c r="G47" s="12">
        <v>34.200000000000003</v>
      </c>
      <c r="H47" s="12">
        <v>31.03</v>
      </c>
      <c r="I47" s="12">
        <v>28.9</v>
      </c>
      <c r="J47" s="13">
        <v>21.02</v>
      </c>
    </row>
    <row r="48" spans="2:10" ht="57.75" customHeight="1">
      <c r="B48" s="14"/>
      <c r="C48" s="1200" t="s">
        <v>4</v>
      </c>
      <c r="D48" s="1200"/>
      <c r="E48" s="1201"/>
      <c r="F48" s="15">
        <v>4.76</v>
      </c>
      <c r="G48" s="16">
        <v>7</v>
      </c>
      <c r="H48" s="16">
        <v>5.89</v>
      </c>
      <c r="I48" s="16">
        <v>2.72</v>
      </c>
      <c r="J48" s="17">
        <v>3.78</v>
      </c>
    </row>
    <row r="49" spans="2:10" ht="57.75" customHeight="1" thickBot="1">
      <c r="B49" s="18"/>
      <c r="C49" s="1202" t="s">
        <v>5</v>
      </c>
      <c r="D49" s="1202"/>
      <c r="E49" s="1203"/>
      <c r="F49" s="19" t="s">
        <v>557</v>
      </c>
      <c r="G49" s="20" t="s">
        <v>558</v>
      </c>
      <c r="H49" s="20" t="s">
        <v>559</v>
      </c>
      <c r="I49" s="20" t="s">
        <v>560</v>
      </c>
      <c r="J49" s="21" t="s">
        <v>561</v>
      </c>
    </row>
    <row r="50" spans="2:10" ht="13.5" customHeight="1"/>
  </sheetData>
  <sheetProtection algorithmName="SHA-512" hashValue="twA2P3yTsdKbtftAIDWM9QrjT4LIeZd6xliGUfKpAg9iXXUacPEQ/OpgdRlIlr0SF2oeb+0phE7WFQszkCTJ6A==" saltValue="Pf3QeJAO8WX6RErozOaU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2021-03-03T23:47:17Z</cp:lastPrinted>
  <dcterms:created xsi:type="dcterms:W3CDTF">2021-02-05T02:04:59Z</dcterms:created>
  <dcterms:modified xsi:type="dcterms:W3CDTF">2021-09-21T07:52:32Z</dcterms:modified>
</cp:coreProperties>
</file>