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625"/>
  <workbookPr defaultThemeVersion="124226"/>
  <mc:AlternateContent xmlns:mc="http://schemas.openxmlformats.org/markup-compatibility/2006">
    <mc:Choice Requires="x15">
      <x15ac:absPath xmlns:x15ac="http://schemas.microsoft.com/office/spreadsheetml/2010/11/ac" url="C:\Users\hisho-koho\Desktop\"/>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L10" i="4"/>
  <c r="AL8"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<sst xmlns="http://schemas.openxmlformats.org/spreadsheetml/2006/main" count="226" uniqueCount="111">
  <si>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</si>
  <si>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</si>
  <si>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</si>
  <si>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</si>
  <si>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</si>
  <si>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</si>
  <si>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</si>
  <si>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</si>
  <si>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</si>
  <si>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</si>
  <si>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</si>
  <si>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</si>
  <si>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</si>
  <si>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</si>
  <si>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</si>
  <si>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</si>
  <si>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</si>
  <si>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</si>
  <si>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</si>
  <si>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</si>
  <si>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</si>
  <si>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</si>
  <si>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</si>
  <si>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</si>
  <si>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</si>
  <si>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</si>
  <si>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</si>
  <si>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</si>
  <si>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</si>
  <si>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</si>
  <si>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</si>
  <si>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</si>
  <si>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</si>
  <si>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</si>
  <si>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</si>
  <si>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</si>
  <si>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</si>
  <si>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</si>
  <si>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</si>
  <si>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</si>
  <si>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</si>
  <si>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</si>
  <si>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</si>
  <si>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</si>
  <si>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</si>
  <si>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</si>
  <si>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</si>
  <si>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</si>
  <si>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</si>
  <si>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</si>
  <si>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</si>
  <si>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</si>
  <si>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</si>
  <si>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</si>
  <si>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</si>
  <si>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</si>
  <si>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</si>
  <si>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</si>
  <si>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</si>
  <si>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</si>
  <si>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</si>
  <si>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</si>
  <si>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</si>
  <si>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</si>
  <si>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</si>
  <si>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</si>
  <si>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</si>
  <si>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</si>
  <si>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</si>
  <si>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</si>
  <si>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</si>
  <si>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</si>
  <si>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</si>
  <si>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</si>
  <si>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</si>
  <si>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</si>
  <si>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</si>
  <si>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</si>
  <si>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</si>
  <si>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</si>
  <si>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</si>
  <si>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</si>
  <si>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</si>
  <si>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</si>
  <si>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</si>
  <si>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</si>
  <si>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</si>
  <si>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</si>
  <si>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</si>
  <si>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</si>
  <si>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</si>
  <si>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</si>
  <si>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</si>
  <si>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</si>
  <si>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</si>
  <si>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</si>
  <si>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東京都　瑞穂町</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</si>
  <si>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</si>
  <si>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</si>
  <si>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</si>
  <si>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</si>
  <si>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</si>
  <si>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</si>
  <si>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</si>
  <si>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</si>
  <si>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</si>
  <si>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</si>
  <si>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</si>
  <si>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の健全性・効率性については、類似団体平均値と比較して、健全で効率的な経営を行っている。今後については、使用料の大きな増加が見込めない中で、市街化調整区域の管渠整備等の建設改良費、施設更新等の維持管理費が増加する見込みであり、更なる経費削減と財源確保に努め、健全経営を維持していく。
また、現在、公営企業会計の適用に取り組んでおり、適用後は、ストック情報や損益情報の的確な把握により、財務状況を明確にして、適切な更新計画や経営計画に基づき、経営の効率化、行政サービスの向上を図り、持続性のある下水道経営を行う。</t>
    <rPh sb="39" eb="40">
      <t>オコナ</t>
    </rPh>
    <rPh sb="57" eb="58">
      <t>オオ</t>
    </rPh>
    <rPh sb="146" eb="148">
      <t>ゲンザイ</t>
    </rPh>
    <rPh sb="149" eb="151">
      <t>コウエイ</t>
    </rPh>
    <rPh sb="151" eb="153">
      <t>キギョウ</t>
    </rPh>
    <rPh sb="153" eb="155">
      <t>カイケイ</t>
    </rPh>
    <rPh sb="156" eb="158">
      <t>テキヨウ</t>
    </rPh>
    <rPh sb="159" eb="160">
      <t>ト</t>
    </rPh>
    <rPh sb="161" eb="162">
      <t>ク</t>
    </rPh>
    <rPh sb="167" eb="169">
      <t>テキヨウ</t>
    </rPh>
    <rPh sb="169" eb="170">
      <t>ゴ</t>
    </rPh>
    <rPh sb="176" eb="178">
      <t>ジョウホウ</t>
    </rPh>
    <rPh sb="179" eb="181">
      <t>ソンエキ</t>
    </rPh>
    <rPh sb="181" eb="183">
      <t>ジョウホウ</t>
    </rPh>
    <rPh sb="184" eb="186">
      <t>テキカク</t>
    </rPh>
    <rPh sb="187" eb="189">
      <t>ハアク</t>
    </rPh>
    <rPh sb="204" eb="206">
      <t>テキセツ</t>
    </rPh>
    <rPh sb="207" eb="209">
      <t>コウシン</t>
    </rPh>
    <rPh sb="209" eb="211">
      <t>ケイカク</t>
    </rPh>
    <rPh sb="212" eb="214">
      <t>ケイエイ</t>
    </rPh>
    <rPh sb="214" eb="216">
      <t>ケイカク</t>
    </rPh>
    <rPh sb="217" eb="218">
      <t>モト</t>
    </rPh>
    <rPh sb="221" eb="223">
      <t>ケイエイ</t>
    </rPh>
    <rPh sb="224" eb="227">
      <t>コウリツカ</t>
    </rPh>
    <rPh sb="228" eb="230">
      <t>ギョウセイ</t>
    </rPh>
    <rPh sb="235" eb="237">
      <t>コウジョウ</t>
    </rPh>
    <rPh sb="238" eb="239">
      <t>ハカ</t>
    </rPh>
    <rPh sb="241" eb="244">
      <t>ジゾクセイ</t>
    </rPh>
    <rPh sb="247" eb="250">
      <t>ゲスイドウ</t>
    </rPh>
    <rPh sb="250" eb="252">
      <t>ケイエイ</t>
    </rPh>
    <rPh sb="253" eb="254">
      <t>オコナ</t>
    </rPh>
    <phoneticPr fontId="4"/>
  </si>
  <si>
    <t>③管渠改善率について、類似団体平均と比較して、改善率が低いが、平成26年度に維持管理計画を策定しており、平成27年度より管口カメラ調査を実施している。その結果に基づき長寿命化計画を策定し、計画的に管渠改善を図っていく。</t>
    <phoneticPr fontId="4"/>
  </si>
  <si>
    <t>①収益的収支比率、⑤経費回収率については、100％以上を維持し、類似団体平均値を上回っていることから、適正な使用料水準のもと、健全な経営を行っている。今後については、人口減少等に伴う使用料収入の減少、施設更新等による維持管理費の増加が見込まれるため、比率の動向に注視する必要がある。
④企業債残高対事業規模比率については、企業債に依存しすぎることはなく、償還も順調に進み、類似団体平均値と比較して、低い状況である。一方で、今後、市街化調整区域の汚水管渠整備や雨水管整備等の財源として企業債を予定しおり、企業債残高は増加する見込み。
⑥汚水処理原価については、類似団体平均値と比較して、効率的な汚水処理が実施されている。今後については、更なる接続率の向上に努めるとともに、施設更新等による維持管理費の増加が見込まれるため、費用の平準化を図り、計画的に維持管理を進めていく。
⑧水洗化率については、類似団体平均値と比較して、高い数値となっているが、市街化調整区域の管渠整備を進めており、一時的に数値は下がる見込みである。引き続き、未水洗化世帯の訪問等による接続率の向上に努め、水洗化率100％を目指す。</t>
    <rPh sb="1" eb="4">
      <t>シュウエキテキ</t>
    </rPh>
    <rPh sb="4" eb="6">
      <t>シュウシ</t>
    </rPh>
    <rPh sb="6" eb="8">
      <t>ヒリツ</t>
    </rPh>
    <rPh sb="10" eb="12">
      <t>ケイヒ</t>
    </rPh>
    <rPh sb="12" eb="14">
      <t>カイシュウ</t>
    </rPh>
    <rPh sb="14" eb="15">
      <t>リツ</t>
    </rPh>
    <rPh sb="25" eb="27">
      <t>イジョウ</t>
    </rPh>
    <rPh sb="28" eb="30">
      <t>イジ</t>
    </rPh>
    <rPh sb="32" eb="34">
      <t>ルイジ</t>
    </rPh>
    <rPh sb="34" eb="36">
      <t>ダンタイ</t>
    </rPh>
    <rPh sb="36" eb="39">
      <t>ヘイキンチ</t>
    </rPh>
    <rPh sb="40" eb="42">
      <t>ウワマワ</t>
    </rPh>
    <rPh sb="51" eb="53">
      <t>テキセイ</t>
    </rPh>
    <rPh sb="54" eb="57">
      <t>シヨウリョウ</t>
    </rPh>
    <rPh sb="57" eb="59">
      <t>スイジュン</t>
    </rPh>
    <rPh sb="63" eb="65">
      <t>ケンゼン</t>
    </rPh>
    <rPh sb="66" eb="68">
      <t>ケイエイ</t>
    </rPh>
    <rPh sb="69" eb="70">
      <t>オコナ</t>
    </rPh>
    <rPh sb="75" eb="77">
      <t>コンゴ</t>
    </rPh>
    <rPh sb="83" eb="85">
      <t>ジンコウ</t>
    </rPh>
    <rPh sb="85" eb="87">
      <t>ゲンショウ</t>
    </rPh>
    <rPh sb="87" eb="88">
      <t>トウ</t>
    </rPh>
    <rPh sb="89" eb="90">
      <t>トモナ</t>
    </rPh>
    <rPh sb="91" eb="94">
      <t>シヨウリョウ</t>
    </rPh>
    <rPh sb="94" eb="96">
      <t>シュウニュウ</t>
    </rPh>
    <rPh sb="97" eb="99">
      <t>ゲンショウ</t>
    </rPh>
    <rPh sb="100" eb="102">
      <t>シセツ</t>
    </rPh>
    <rPh sb="102" eb="104">
      <t>コウシン</t>
    </rPh>
    <rPh sb="104" eb="105">
      <t>トウ</t>
    </rPh>
    <rPh sb="108" eb="110">
      <t>イジ</t>
    </rPh>
    <rPh sb="110" eb="112">
      <t>カンリ</t>
    </rPh>
    <rPh sb="112" eb="113">
      <t>ヒ</t>
    </rPh>
    <rPh sb="114" eb="115">
      <t>ゾウ</t>
    </rPh>
    <rPh sb="115" eb="116">
      <t>カ</t>
    </rPh>
    <rPh sb="117" eb="119">
      <t>ミコ</t>
    </rPh>
    <rPh sb="125" eb="127">
      <t>ヒリツ</t>
    </rPh>
    <rPh sb="128" eb="130">
      <t>ドウコウ</t>
    </rPh>
    <rPh sb="131" eb="133">
      <t>チュウシ</t>
    </rPh>
    <rPh sb="135" eb="137">
      <t>ヒツヨウ</t>
    </rPh>
    <rPh sb="200" eb="201">
      <t>ヒク</t>
    </rPh>
    <rPh sb="202" eb="204">
      <t>ジョウキョウ</t>
    </rPh>
    <rPh sb="208" eb="210">
      <t>イッポウ</t>
    </rPh>
    <rPh sb="223" eb="225">
      <t>オスイ</t>
    </rPh>
    <rPh sb="252" eb="254">
      <t>キギョウ</t>
    </rPh>
    <rPh sb="254" eb="255">
      <t>サイ</t>
    </rPh>
    <rPh sb="255" eb="257">
      <t>ザンダカ</t>
    </rPh>
    <rPh sb="269" eb="271">
      <t>オスイ</t>
    </rPh>
    <rPh sb="271" eb="273">
      <t>ショリ</t>
    </rPh>
    <rPh sb="273" eb="275">
      <t>ゲンカ</t>
    </rPh>
    <rPh sb="281" eb="283">
      <t>ルイジ</t>
    </rPh>
    <rPh sb="283" eb="285">
      <t>ダンタイ</t>
    </rPh>
    <rPh sb="285" eb="288">
      <t>ヘイキンチ</t>
    </rPh>
    <rPh sb="289" eb="291">
      <t>ヒカク</t>
    </rPh>
    <rPh sb="294" eb="297">
      <t>コウリツテキ</t>
    </rPh>
    <rPh sb="298" eb="300">
      <t>オスイ</t>
    </rPh>
    <rPh sb="300" eb="302">
      <t>ショリ</t>
    </rPh>
    <rPh sb="303" eb="305">
      <t>ジッシ</t>
    </rPh>
    <rPh sb="311" eb="313">
      <t>コンゴ</t>
    </rPh>
    <rPh sb="319" eb="320">
      <t>サラ</t>
    </rPh>
    <rPh sb="322" eb="324">
      <t>セツゾク</t>
    </rPh>
    <rPh sb="324" eb="325">
      <t>リツ</t>
    </rPh>
    <rPh sb="326" eb="328">
      <t>コウジョウ</t>
    </rPh>
    <rPh sb="329" eb="330">
      <t>ツト</t>
    </rPh>
    <rPh sb="362" eb="364">
      <t>ヒヨウ</t>
    </rPh>
    <rPh sb="365" eb="368">
      <t>ヘイジュンカ</t>
    </rPh>
    <rPh sb="369" eb="370">
      <t>ハカ</t>
    </rPh>
    <rPh sb="372" eb="375">
      <t>ケイカクテキ</t>
    </rPh>
    <rPh sb="376" eb="378">
      <t>イジ</t>
    </rPh>
    <rPh sb="378" eb="380">
      <t>カンリ</t>
    </rPh>
    <rPh sb="381" eb="382">
      <t>スス</t>
    </rPh>
    <rPh sb="390" eb="393">
      <t>スイセンカ</t>
    </rPh>
    <rPh sb="393" eb="394">
      <t>リツ</t>
    </rPh>
    <rPh sb="400" eb="402">
      <t>ルイジ</t>
    </rPh>
    <rPh sb="402" eb="404">
      <t>ダンタイ</t>
    </rPh>
    <rPh sb="404" eb="407">
      <t>ヘイキンチ</t>
    </rPh>
    <rPh sb="408" eb="410">
      <t>ヒカク</t>
    </rPh>
    <rPh sb="413" eb="414">
      <t>タカ</t>
    </rPh>
    <rPh sb="415" eb="417">
      <t>スウチ</t>
    </rPh>
    <rPh sb="425" eb="428">
      <t>シガイカ</t>
    </rPh>
    <rPh sb="428" eb="430">
      <t>チョウセイ</t>
    </rPh>
    <rPh sb="430" eb="432">
      <t>クイキ</t>
    </rPh>
    <rPh sb="433" eb="435">
      <t>カンキョ</t>
    </rPh>
    <rPh sb="435" eb="437">
      <t>セイビ</t>
    </rPh>
    <rPh sb="438" eb="439">
      <t>スス</t>
    </rPh>
    <rPh sb="444" eb="447">
      <t>イチジテキ</t>
    </rPh>
    <rPh sb="448" eb="450">
      <t>スウチ</t>
    </rPh>
    <rPh sb="451" eb="452">
      <t>サ</t>
    </rPh>
    <rPh sb="454" eb="456">
      <t>ミコ</t>
    </rPh>
    <rPh sb="461" eb="462">
      <t>ヒ</t>
    </rPh>
    <rPh sb="463" eb="464">
      <t>ツヅ</t>
    </rPh>
    <rPh sb="466" eb="467">
      <t>ミ</t>
    </rPh>
    <rPh sb="467" eb="470">
      <t>スイセンカ</t>
    </rPh>
    <rPh sb="470" eb="472">
      <t>セタイ</t>
    </rPh>
    <rPh sb="473" eb="475">
      <t>ホウモン</t>
    </rPh>
    <rPh sb="475" eb="476">
      <t>トウ</t>
    </rPh>
    <rPh sb="479" eb="481">
      <t>セツゾク</t>
    </rPh>
    <rPh sb="481" eb="482">
      <t>リツ</t>
    </rPh>
    <rPh sb="483" eb="485">
      <t>コウジョウ</t>
    </rPh>
    <rPh sb="486" eb="487">
      <t>ツト</t>
    </rPh>
    <rPh sb="489" eb="492">
      <t>スイセンカ</t>
    </rPh>
    <rPh sb="492" eb="493">
      <t>リツ</t>
    </rPh>
    <rPh sb="498" eb="500">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</si>
</sst>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quot;-&quot;">
                  <c:v>7.0000000000000007E-2</c:v>
                </c:pt>
                <c:pt idx="4" formatCode="#,##0.00;&quot;△&quot;#,##0.00;&quot;-&quot;">
                  <c:v>0.09</c:v>
                </c:pt>
              </c:numCache>
            </c:numRef>
          </c:val>
          <c:extLst>
            <c:ext xmlns:c16="http://schemas.microsoft.com/office/drawing/2014/chart" uri="{C3380CC4-5D6E-409C-BE32-E72D297353CC}">
              <c16:uniqueId val="{00000000-E9F3-43F3-A51B-747FB6DED117}"/>
            </c:ext>
          </c:extLst>
        </c:ser>
        <c:dLbls>
          <c:showLegendKey val="0"/>
          <c:showVal val="0"/>
          <c:showCatName val="0"/>
          <c:showSerName val="0"/>
          <c:showPercent val="0"/>
          <c:showBubbleSize val="0"/>
        </c:dLbls>
        <c:gapWidth val="150"/>
        <c:axId val="74658560"/>
        <c:axId val="7466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0.08</c:v>
                </c:pt>
                <c:pt idx="2">
                  <c:v>7.0000000000000007E-2</c:v>
                </c:pt>
                <c:pt idx="3">
                  <c:v>0.1</c:v>
                </c:pt>
                <c:pt idx="4">
                  <c:v>0.27</c:v>
                </c:pt>
              </c:numCache>
            </c:numRef>
          </c:val>
          <c:smooth val="0"/>
          <c:extLst>
            <c:ext xmlns:c16="http://schemas.microsoft.com/office/drawing/2014/chart" uri="{C3380CC4-5D6E-409C-BE32-E72D297353CC}">
              <c16:uniqueId val="{00000001-E9F3-43F3-A51B-747FB6DED117}"/>
            </c:ext>
          </c:extLst>
        </c:ser>
        <c:dLbls>
          <c:showLegendKey val="0"/>
          <c:showVal val="0"/>
          <c:showCatName val="0"/>
          <c:showSerName val="0"/>
          <c:showPercent val="0"/>
          <c:showBubbleSize val="0"/>
        </c:dLbls>
        <c:marker val="1"/>
        <c:smooth val="0"/>
        <c:axId val="74658560"/>
        <c:axId val="74660096"/>
      </c:lineChart>
      <c:dateAx>
        <c:axId val="74658560"/>
        <c:scaling>
          <c:orientation val="minMax"/>
        </c:scaling>
        <c:delete val="1"/>
        <c:axPos val="b"/>
        <c:numFmt formatCode="ge" sourceLinked="1"/>
        <c:majorTickMark val="none"/>
        <c:minorTickMark val="none"/>
        <c:tickLblPos val="none"/>
        <c:crossAx val="74660096"/>
        <c:crosses val="autoZero"/>
        <c:auto val="1"/>
        <c:lblOffset val="100"/>
        <c:baseTimeUnit val="years"/>
      </c:dateAx>
      <c:valAx>
        <c:axId val="7466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65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70-45C7-AD51-305E67B8D4CF}"/>
            </c:ext>
          </c:extLst>
        </c:ser>
        <c:dLbls>
          <c:showLegendKey val="0"/>
          <c:showVal val="0"/>
          <c:showCatName val="0"/>
          <c:showSerName val="0"/>
          <c:showPercent val="0"/>
          <c:showBubbleSize val="0"/>
        </c:dLbls>
        <c:gapWidth val="150"/>
        <c:axId val="76916608"/>
        <c:axId val="7691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62.55</c:v>
                </c:pt>
                <c:pt idx="1">
                  <c:v>62.27</c:v>
                </c:pt>
                <c:pt idx="2">
                  <c:v>64.12</c:v>
                </c:pt>
                <c:pt idx="3">
                  <c:v>64.87</c:v>
                </c:pt>
                <c:pt idx="4">
                  <c:v>65.62</c:v>
                </c:pt>
              </c:numCache>
            </c:numRef>
          </c:val>
          <c:smooth val="0"/>
          <c:extLst>
            <c:ext xmlns:c16="http://schemas.microsoft.com/office/drawing/2014/chart" uri="{C3380CC4-5D6E-409C-BE32-E72D297353CC}">
              <c16:uniqueId val="{00000001-2770-45C7-AD51-305E67B8D4CF}"/>
            </c:ext>
          </c:extLst>
        </c:ser>
        <c:dLbls>
          <c:showLegendKey val="0"/>
          <c:showVal val="0"/>
          <c:showCatName val="0"/>
          <c:showSerName val="0"/>
          <c:showPercent val="0"/>
          <c:showBubbleSize val="0"/>
        </c:dLbls>
        <c:marker val="1"/>
        <c:smooth val="0"/>
        <c:axId val="76916608"/>
        <c:axId val="76918144"/>
      </c:lineChart>
      <c:dateAx>
        <c:axId val="76916608"/>
        <c:scaling>
          <c:orientation val="minMax"/>
        </c:scaling>
        <c:delete val="1"/>
        <c:axPos val="b"/>
        <c:numFmt formatCode="ge" sourceLinked="1"/>
        <c:majorTickMark val="none"/>
        <c:minorTickMark val="none"/>
        <c:tickLblPos val="none"/>
        <c:crossAx val="76918144"/>
        <c:crosses val="autoZero"/>
        <c:auto val="1"/>
        <c:lblOffset val="100"/>
        <c:baseTimeUnit val="years"/>
      </c:dateAx>
      <c:valAx>
        <c:axId val="7691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1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96.81</c:v>
                </c:pt>
                <c:pt idx="1">
                  <c:v>97.35</c:v>
                </c:pt>
                <c:pt idx="2">
                  <c:v>97.69</c:v>
                </c:pt>
                <c:pt idx="3">
                  <c:v>97.12</c:v>
                </c:pt>
                <c:pt idx="4">
                  <c:v>97.79</c:v>
                </c:pt>
              </c:numCache>
            </c:numRef>
          </c:val>
          <c:extLst>
            <c:ext xmlns:c16="http://schemas.microsoft.com/office/drawing/2014/chart" uri="{C3380CC4-5D6E-409C-BE32-E72D297353CC}">
              <c16:uniqueId val="{00000000-B0FF-41C2-8818-7F9224714E37}"/>
            </c:ext>
          </c:extLst>
        </c:ser>
        <c:dLbls>
          <c:showLegendKey val="0"/>
          <c:showVal val="0"/>
          <c:showCatName val="0"/>
          <c:showSerName val="0"/>
          <c:showPercent val="0"/>
          <c:showBubbleSize val="0"/>
        </c:dLbls>
        <c:gapWidth val="150"/>
        <c:axId val="76949376"/>
        <c:axId val="7695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90.26</c:v>
                </c:pt>
                <c:pt idx="1">
                  <c:v>90.69</c:v>
                </c:pt>
                <c:pt idx="2">
                  <c:v>90.91</c:v>
                </c:pt>
                <c:pt idx="3">
                  <c:v>91.11</c:v>
                </c:pt>
                <c:pt idx="4">
                  <c:v>91.44</c:v>
                </c:pt>
              </c:numCache>
            </c:numRef>
          </c:val>
          <c:smooth val="0"/>
          <c:extLst>
            <c:ext xmlns:c16="http://schemas.microsoft.com/office/drawing/2014/chart" uri="{C3380CC4-5D6E-409C-BE32-E72D297353CC}">
              <c16:uniqueId val="{00000001-B0FF-41C2-8818-7F9224714E37}"/>
            </c:ext>
          </c:extLst>
        </c:ser>
        <c:dLbls>
          <c:showLegendKey val="0"/>
          <c:showVal val="0"/>
          <c:showCatName val="0"/>
          <c:showSerName val="0"/>
          <c:showPercent val="0"/>
          <c:showBubbleSize val="0"/>
        </c:dLbls>
        <c:marker val="1"/>
        <c:smooth val="0"/>
        <c:axId val="76949376"/>
        <c:axId val="76950912"/>
      </c:lineChart>
      <c:dateAx>
        <c:axId val="76949376"/>
        <c:scaling>
          <c:orientation val="minMax"/>
        </c:scaling>
        <c:delete val="1"/>
        <c:axPos val="b"/>
        <c:numFmt formatCode="ge" sourceLinked="1"/>
        <c:majorTickMark val="none"/>
        <c:minorTickMark val="none"/>
        <c:tickLblPos val="none"/>
        <c:crossAx val="76950912"/>
        <c:crosses val="autoZero"/>
        <c:auto val="1"/>
        <c:lblOffset val="100"/>
        <c:baseTimeUnit val="years"/>
      </c:dateAx>
      <c:valAx>
        <c:axId val="7695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4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108.43</c:v>
                </c:pt>
                <c:pt idx="1">
                  <c:v>105.53</c:v>
                </c:pt>
                <c:pt idx="2">
                  <c:v>101.61</c:v>
                </c:pt>
                <c:pt idx="3">
                  <c:v>107.2</c:v>
                </c:pt>
                <c:pt idx="4">
                  <c:v>104.61</c:v>
                </c:pt>
              </c:numCache>
            </c:numRef>
          </c:val>
          <c:extLst>
            <c:ext xmlns:c16="http://schemas.microsoft.com/office/drawing/2014/chart" uri="{C3380CC4-5D6E-409C-BE32-E72D297353CC}">
              <c16:uniqueId val="{00000000-1EB1-4C44-A25B-926B276D6F60}"/>
            </c:ext>
          </c:extLst>
        </c:ser>
        <c:dLbls>
          <c:showLegendKey val="0"/>
          <c:showVal val="0"/>
          <c:showCatName val="0"/>
          <c:showSerName val="0"/>
          <c:showPercent val="0"/>
          <c:showBubbleSize val="0"/>
        </c:dLbls>
        <c:gapWidth val="150"/>
        <c:axId val="75170560"/>
        <c:axId val="7517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B1-4C44-A25B-926B276D6F60}"/>
            </c:ext>
          </c:extLst>
        </c:ser>
        <c:dLbls>
          <c:showLegendKey val="0"/>
          <c:showVal val="0"/>
          <c:showCatName val="0"/>
          <c:showSerName val="0"/>
          <c:showPercent val="0"/>
          <c:showBubbleSize val="0"/>
        </c:dLbls>
        <c:marker val="1"/>
        <c:smooth val="0"/>
        <c:axId val="75170560"/>
        <c:axId val="75172096"/>
      </c:lineChart>
      <c:dateAx>
        <c:axId val="75170560"/>
        <c:scaling>
          <c:orientation val="minMax"/>
        </c:scaling>
        <c:delete val="1"/>
        <c:axPos val="b"/>
        <c:numFmt formatCode="ge" sourceLinked="1"/>
        <c:majorTickMark val="none"/>
        <c:minorTickMark val="none"/>
        <c:tickLblPos val="none"/>
        <c:crossAx val="75172096"/>
        <c:crosses val="autoZero"/>
        <c:auto val="1"/>
        <c:lblOffset val="100"/>
        <c:baseTimeUnit val="years"/>
      </c:dateAx>
      <c:valAx>
        <c:axId val="7517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17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AA-49B3-BBC8-F68072797FFB}"/>
            </c:ext>
          </c:extLst>
        </c:ser>
        <c:dLbls>
          <c:showLegendKey val="0"/>
          <c:showVal val="0"/>
          <c:showCatName val="0"/>
          <c:showSerName val="0"/>
          <c:showPercent val="0"/>
          <c:showBubbleSize val="0"/>
        </c:dLbls>
        <c:gapWidth val="150"/>
        <c:axId val="75195136"/>
        <c:axId val="7519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AA-49B3-BBC8-F68072797FFB}"/>
            </c:ext>
          </c:extLst>
        </c:ser>
        <c:dLbls>
          <c:showLegendKey val="0"/>
          <c:showVal val="0"/>
          <c:showCatName val="0"/>
          <c:showSerName val="0"/>
          <c:showPercent val="0"/>
          <c:showBubbleSize val="0"/>
        </c:dLbls>
        <c:marker val="1"/>
        <c:smooth val="0"/>
        <c:axId val="75195136"/>
        <c:axId val="75196672"/>
      </c:lineChart>
      <c:dateAx>
        <c:axId val="75195136"/>
        <c:scaling>
          <c:orientation val="minMax"/>
        </c:scaling>
        <c:delete val="1"/>
        <c:axPos val="b"/>
        <c:numFmt formatCode="ge" sourceLinked="1"/>
        <c:majorTickMark val="none"/>
        <c:minorTickMark val="none"/>
        <c:tickLblPos val="none"/>
        <c:crossAx val="75196672"/>
        <c:crosses val="autoZero"/>
        <c:auto val="1"/>
        <c:lblOffset val="100"/>
        <c:baseTimeUnit val="years"/>
      </c:dateAx>
      <c:valAx>
        <c:axId val="7519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19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BA-4EE0-9146-6DA933DC8379}"/>
            </c:ext>
          </c:extLst>
        </c:ser>
        <c:dLbls>
          <c:showLegendKey val="0"/>
          <c:showVal val="0"/>
          <c:showCatName val="0"/>
          <c:showSerName val="0"/>
          <c:showPercent val="0"/>
          <c:showBubbleSize val="0"/>
        </c:dLbls>
        <c:gapWidth val="150"/>
        <c:axId val="75248384"/>
        <c:axId val="7524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BA-4EE0-9146-6DA933DC8379}"/>
            </c:ext>
          </c:extLst>
        </c:ser>
        <c:dLbls>
          <c:showLegendKey val="0"/>
          <c:showVal val="0"/>
          <c:showCatName val="0"/>
          <c:showSerName val="0"/>
          <c:showPercent val="0"/>
          <c:showBubbleSize val="0"/>
        </c:dLbls>
        <c:marker val="1"/>
        <c:smooth val="0"/>
        <c:axId val="75248384"/>
        <c:axId val="75249920"/>
      </c:lineChart>
      <c:dateAx>
        <c:axId val="75248384"/>
        <c:scaling>
          <c:orientation val="minMax"/>
        </c:scaling>
        <c:delete val="1"/>
        <c:axPos val="b"/>
        <c:numFmt formatCode="ge" sourceLinked="1"/>
        <c:majorTickMark val="none"/>
        <c:minorTickMark val="none"/>
        <c:tickLblPos val="none"/>
        <c:crossAx val="75249920"/>
        <c:crosses val="autoZero"/>
        <c:auto val="1"/>
        <c:lblOffset val="100"/>
        <c:baseTimeUnit val="years"/>
      </c:dateAx>
      <c:valAx>
        <c:axId val="7524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24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EC-43E6-88A2-1CA6795422C8}"/>
            </c:ext>
          </c:extLst>
        </c:ser>
        <c:dLbls>
          <c:showLegendKey val="0"/>
          <c:showVal val="0"/>
          <c:showCatName val="0"/>
          <c:showSerName val="0"/>
          <c:showPercent val="0"/>
          <c:showBubbleSize val="0"/>
        </c:dLbls>
        <c:gapWidth val="150"/>
        <c:axId val="76671232"/>
        <c:axId val="7668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EC-43E6-88A2-1CA6795422C8}"/>
            </c:ext>
          </c:extLst>
        </c:ser>
        <c:dLbls>
          <c:showLegendKey val="0"/>
          <c:showVal val="0"/>
          <c:showCatName val="0"/>
          <c:showSerName val="0"/>
          <c:showPercent val="0"/>
          <c:showBubbleSize val="0"/>
        </c:dLbls>
        <c:marker val="1"/>
        <c:smooth val="0"/>
        <c:axId val="76671232"/>
        <c:axId val="76681216"/>
      </c:lineChart>
      <c:dateAx>
        <c:axId val="76671232"/>
        <c:scaling>
          <c:orientation val="minMax"/>
        </c:scaling>
        <c:delete val="1"/>
        <c:axPos val="b"/>
        <c:numFmt formatCode="ge" sourceLinked="1"/>
        <c:majorTickMark val="none"/>
        <c:minorTickMark val="none"/>
        <c:tickLblPos val="none"/>
        <c:crossAx val="76681216"/>
        <c:crosses val="autoZero"/>
        <c:auto val="1"/>
        <c:lblOffset val="100"/>
        <c:baseTimeUnit val="years"/>
      </c:dateAx>
      <c:valAx>
        <c:axId val="7668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67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1F-4C13-8CC7-67A3F8B1CBD3}"/>
            </c:ext>
          </c:extLst>
        </c:ser>
        <c:dLbls>
          <c:showLegendKey val="0"/>
          <c:showVal val="0"/>
          <c:showCatName val="0"/>
          <c:showSerName val="0"/>
          <c:showPercent val="0"/>
          <c:showBubbleSize val="0"/>
        </c:dLbls>
        <c:gapWidth val="150"/>
        <c:axId val="76716288"/>
        <c:axId val="7672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1F-4C13-8CC7-67A3F8B1CBD3}"/>
            </c:ext>
          </c:extLst>
        </c:ser>
        <c:dLbls>
          <c:showLegendKey val="0"/>
          <c:showVal val="0"/>
          <c:showCatName val="0"/>
          <c:showSerName val="0"/>
          <c:showPercent val="0"/>
          <c:showBubbleSize val="0"/>
        </c:dLbls>
        <c:marker val="1"/>
        <c:smooth val="0"/>
        <c:axId val="76716288"/>
        <c:axId val="76726272"/>
      </c:lineChart>
      <c:dateAx>
        <c:axId val="76716288"/>
        <c:scaling>
          <c:orientation val="minMax"/>
        </c:scaling>
        <c:delete val="1"/>
        <c:axPos val="b"/>
        <c:numFmt formatCode="ge" sourceLinked="1"/>
        <c:majorTickMark val="none"/>
        <c:minorTickMark val="none"/>
        <c:tickLblPos val="none"/>
        <c:crossAx val="76726272"/>
        <c:crosses val="autoZero"/>
        <c:auto val="1"/>
        <c:lblOffset val="100"/>
        <c:baseTimeUnit val="years"/>
      </c:dateAx>
      <c:valAx>
        <c:axId val="7672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71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180.91</c:v>
                </c:pt>
                <c:pt idx="1">
                  <c:v>163.5</c:v>
                </c:pt>
                <c:pt idx="2">
                  <c:v>195.02</c:v>
                </c:pt>
                <c:pt idx="3">
                  <c:v>169.69</c:v>
                </c:pt>
                <c:pt idx="4">
                  <c:v>204.88</c:v>
                </c:pt>
              </c:numCache>
            </c:numRef>
          </c:val>
          <c:extLst>
            <c:ext xmlns:c16="http://schemas.microsoft.com/office/drawing/2014/chart" uri="{C3380CC4-5D6E-409C-BE32-E72D297353CC}">
              <c16:uniqueId val="{00000000-386C-4C1B-BE41-3B1B21D64E39}"/>
            </c:ext>
          </c:extLst>
        </c:ser>
        <c:dLbls>
          <c:showLegendKey val="0"/>
          <c:showVal val="0"/>
          <c:showCatName val="0"/>
          <c:showSerName val="0"/>
          <c:showPercent val="0"/>
          <c:showBubbleSize val="0"/>
        </c:dLbls>
        <c:gapWidth val="150"/>
        <c:axId val="76744960"/>
        <c:axId val="7675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936.66</c:v>
                </c:pt>
                <c:pt idx="1">
                  <c:v>918.88</c:v>
                </c:pt>
                <c:pt idx="2">
                  <c:v>885.97</c:v>
                </c:pt>
                <c:pt idx="3">
                  <c:v>854.16</c:v>
                </c:pt>
                <c:pt idx="4">
                  <c:v>848.31</c:v>
                </c:pt>
              </c:numCache>
            </c:numRef>
          </c:val>
          <c:smooth val="0"/>
          <c:extLst>
            <c:ext xmlns:c16="http://schemas.microsoft.com/office/drawing/2014/chart" uri="{C3380CC4-5D6E-409C-BE32-E72D297353CC}">
              <c16:uniqueId val="{00000001-386C-4C1B-BE41-3B1B21D64E39}"/>
            </c:ext>
          </c:extLst>
        </c:ser>
        <c:dLbls>
          <c:showLegendKey val="0"/>
          <c:showVal val="0"/>
          <c:showCatName val="0"/>
          <c:showSerName val="0"/>
          <c:showPercent val="0"/>
          <c:showBubbleSize val="0"/>
        </c:dLbls>
        <c:marker val="1"/>
        <c:smooth val="0"/>
        <c:axId val="76744960"/>
        <c:axId val="76759040"/>
      </c:lineChart>
      <c:dateAx>
        <c:axId val="76744960"/>
        <c:scaling>
          <c:orientation val="minMax"/>
        </c:scaling>
        <c:delete val="1"/>
        <c:axPos val="b"/>
        <c:numFmt formatCode="ge" sourceLinked="1"/>
        <c:majorTickMark val="none"/>
        <c:minorTickMark val="none"/>
        <c:tickLblPos val="none"/>
        <c:crossAx val="76759040"/>
        <c:crosses val="autoZero"/>
        <c:auto val="1"/>
        <c:lblOffset val="100"/>
        <c:baseTimeUnit val="years"/>
      </c:dateAx>
      <c:valAx>
        <c:axId val="7675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74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116.91</c:v>
                </c:pt>
                <c:pt idx="1">
                  <c:v>114.06</c:v>
                </c:pt>
                <c:pt idx="2">
                  <c:v>103.06</c:v>
                </c:pt>
                <c:pt idx="3">
                  <c:v>115.77</c:v>
                </c:pt>
                <c:pt idx="4">
                  <c:v>113.2</c:v>
                </c:pt>
              </c:numCache>
            </c:numRef>
          </c:val>
          <c:extLst>
            <c:ext xmlns:c16="http://schemas.microsoft.com/office/drawing/2014/chart" uri="{C3380CC4-5D6E-409C-BE32-E72D297353CC}">
              <c16:uniqueId val="{00000000-F045-4DAE-B9B8-C2C843B2A2FE}"/>
            </c:ext>
          </c:extLst>
        </c:ser>
        <c:dLbls>
          <c:showLegendKey val="0"/>
          <c:showVal val="0"/>
          <c:showCatName val="0"/>
          <c:showSerName val="0"/>
          <c:showPercent val="0"/>
          <c:showBubbleSize val="0"/>
        </c:dLbls>
        <c:gapWidth val="150"/>
        <c:axId val="76802304"/>
        <c:axId val="7681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88.44</c:v>
                </c:pt>
                <c:pt idx="1">
                  <c:v>88.2</c:v>
                </c:pt>
                <c:pt idx="2">
                  <c:v>89.94</c:v>
                </c:pt>
                <c:pt idx="3">
                  <c:v>93.13</c:v>
                </c:pt>
                <c:pt idx="4">
                  <c:v>94.38</c:v>
                </c:pt>
              </c:numCache>
            </c:numRef>
          </c:val>
          <c:smooth val="0"/>
          <c:extLst>
            <c:ext xmlns:c16="http://schemas.microsoft.com/office/drawing/2014/chart" uri="{C3380CC4-5D6E-409C-BE32-E72D297353CC}">
              <c16:uniqueId val="{00000001-F045-4DAE-B9B8-C2C843B2A2FE}"/>
            </c:ext>
          </c:extLst>
        </c:ser>
        <c:dLbls>
          <c:showLegendKey val="0"/>
          <c:showVal val="0"/>
          <c:showCatName val="0"/>
          <c:showSerName val="0"/>
          <c:showPercent val="0"/>
          <c:showBubbleSize val="0"/>
        </c:dLbls>
        <c:marker val="1"/>
        <c:smooth val="0"/>
        <c:axId val="76802304"/>
        <c:axId val="76816384"/>
      </c:lineChart>
      <c:dateAx>
        <c:axId val="76802304"/>
        <c:scaling>
          <c:orientation val="minMax"/>
        </c:scaling>
        <c:delete val="1"/>
        <c:axPos val="b"/>
        <c:numFmt formatCode="ge" sourceLinked="1"/>
        <c:majorTickMark val="none"/>
        <c:minorTickMark val="none"/>
        <c:tickLblPos val="none"/>
        <c:crossAx val="76816384"/>
        <c:crosses val="autoZero"/>
        <c:auto val="1"/>
        <c:lblOffset val="100"/>
        <c:baseTimeUnit val="years"/>
      </c:dateAx>
      <c:valAx>
        <c:axId val="7681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80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106.92</c:v>
                </c:pt>
                <c:pt idx="1">
                  <c:v>110.42</c:v>
                </c:pt>
                <c:pt idx="2">
                  <c:v>118.59</c:v>
                </c:pt>
                <c:pt idx="3">
                  <c:v>108.18</c:v>
                </c:pt>
                <c:pt idx="4">
                  <c:v>109.96</c:v>
                </c:pt>
              </c:numCache>
            </c:numRef>
          </c:val>
          <c:extLst>
            <c:ext xmlns:c16="http://schemas.microsoft.com/office/drawing/2014/chart" uri="{C3380CC4-5D6E-409C-BE32-E72D297353CC}">
              <c16:uniqueId val="{00000000-5AB1-47D3-8470-098DC9040604}"/>
            </c:ext>
          </c:extLst>
        </c:ser>
        <c:dLbls>
          <c:showLegendKey val="0"/>
          <c:showVal val="0"/>
          <c:showCatName val="0"/>
          <c:showSerName val="0"/>
          <c:showPercent val="0"/>
          <c:showBubbleSize val="0"/>
        </c:dLbls>
        <c:gapWidth val="150"/>
        <c:axId val="76867456"/>
        <c:axId val="7686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169.89</c:v>
                </c:pt>
                <c:pt idx="1">
                  <c:v>171.78</c:v>
                </c:pt>
                <c:pt idx="2">
                  <c:v>168.57</c:v>
                </c:pt>
                <c:pt idx="3">
                  <c:v>167.97</c:v>
                </c:pt>
                <c:pt idx="4">
                  <c:v>165.45</c:v>
                </c:pt>
              </c:numCache>
            </c:numRef>
          </c:val>
          <c:smooth val="0"/>
          <c:extLst>
            <c:ext xmlns:c16="http://schemas.microsoft.com/office/drawing/2014/chart" uri="{C3380CC4-5D6E-409C-BE32-E72D297353CC}">
              <c16:uniqueId val="{00000001-5AB1-47D3-8470-098DC9040604}"/>
            </c:ext>
          </c:extLst>
        </c:ser>
        <c:dLbls>
          <c:showLegendKey val="0"/>
          <c:showVal val="0"/>
          <c:showCatName val="0"/>
          <c:showSerName val="0"/>
          <c:showPercent val="0"/>
          <c:showBubbleSize val="0"/>
        </c:dLbls>
        <c:marker val="1"/>
        <c:smooth val="0"/>
        <c:axId val="76867456"/>
        <c:axId val="76868992"/>
      </c:lineChart>
      <c:dateAx>
        <c:axId val="76867456"/>
        <c:scaling>
          <c:orientation val="minMax"/>
        </c:scaling>
        <c:delete val="1"/>
        <c:axPos val="b"/>
        <c:numFmt formatCode="ge" sourceLinked="1"/>
        <c:majorTickMark val="none"/>
        <c:minorTickMark val="none"/>
        <c:tickLblPos val="none"/>
        <c:crossAx val="76868992"/>
        <c:crosses val="autoZero"/>
        <c:auto val="1"/>
        <c:lblOffset val="100"/>
        <c:baseTimeUnit val="years"/>
      </c:dateAx>
      <c:valAx>
        <c:axId val="7686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86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東京都　瑞穂町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Bd1</v>
      </c>
      <c r="X8" s="46"/>
      <c r="Y8" s="46"/>
      <c r="Z8" s="46"/>
      <c r="AA8" s="46"/>
      <c r="AB8" s="46"/>
      <c r="AC8" s="46"/>
      <c r="AD8" s="3"/>
      <c r="AE8" s="3"/>
      <c r="AF8" s="3"/>
      <c r="AG8" s="3"/>
      <c r="AH8" s="3"/>
      <c r="AI8" s="3"/>
      <c r="AJ8" s="3"/>
      <c r="AK8" s="3"/>
      <c r="AL8" s="47">
        <f>データ!R6</f>
        <v>33905</v>
      </c>
      <c r="AM8" s="47"/>
      <c r="AN8" s="47"/>
      <c r="AO8" s="47"/>
      <c r="AP8" s="47"/>
      <c r="AQ8" s="47"/>
      <c r="AR8" s="47"/>
      <c r="AS8" s="47"/>
      <c r="AT8" s="43">
        <f>データ!S6</f>
        <v>16.850000000000001</v>
      </c>
      <c r="AU8" s="43"/>
      <c r="AV8" s="43"/>
      <c r="AW8" s="43"/>
      <c r="AX8" s="43"/>
      <c r="AY8" s="43"/>
      <c r="AZ8" s="43"/>
      <c r="BA8" s="43"/>
      <c r="BB8" s="43">
        <f>データ!T6</f>
        <v>2012.17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97.18</v>
      </c>
      <c r="Q10" s="43"/>
      <c r="R10" s="43"/>
      <c r="S10" s="43"/>
      <c r="T10" s="43"/>
      <c r="U10" s="43"/>
      <c r="V10" s="43"/>
      <c r="W10" s="43">
        <f>データ!P6</f>
        <v>90</v>
      </c>
      <c r="X10" s="43"/>
      <c r="Y10" s="43"/>
      <c r="Z10" s="43"/>
      <c r="AA10" s="43"/>
      <c r="AB10" s="43"/>
      <c r="AC10" s="43"/>
      <c r="AD10" s="47">
        <f>データ!Q6</f>
        <v>1571</v>
      </c>
      <c r="AE10" s="47"/>
      <c r="AF10" s="47"/>
      <c r="AG10" s="47"/>
      <c r="AH10" s="47"/>
      <c r="AI10" s="47"/>
      <c r="AJ10" s="47"/>
      <c r="AK10" s="2"/>
      <c r="AL10" s="47">
        <f>データ!U6</f>
        <v>32867</v>
      </c>
      <c r="AM10" s="47"/>
      <c r="AN10" s="47"/>
      <c r="AO10" s="47"/>
      <c r="AP10" s="47"/>
      <c r="AQ10" s="47"/>
      <c r="AR10" s="47"/>
      <c r="AS10" s="47"/>
      <c r="AT10" s="43">
        <f>データ!V6</f>
        <v>7.5</v>
      </c>
      <c r="AU10" s="43"/>
      <c r="AV10" s="43"/>
      <c r="AW10" s="43"/>
      <c r="AX10" s="43"/>
      <c r="AY10" s="43"/>
      <c r="AZ10" s="43"/>
      <c r="BA10" s="43"/>
      <c r="BB10" s="43">
        <f>データ!W6</f>
        <v>4382.2700000000004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108</v>
      </c>
      <c r="BM66" s="74"/>
      <c r="BN66" s="74"/>
      <c r="BO66" s="74"/>
      <c r="BP66" s="74"/>
      <c r="BQ66" s="74"/>
      <c r="BR66" s="74"/>
      <c r="BS66" s="74"/>
      <c r="BT66" s="74"/>
      <c r="BU66" s="74"/>
      <c r="BV66" s="74"/>
      <c r="BW66" s="74"/>
      <c r="BX66" s="74"/>
      <c r="BY66" s="74"/>
      <c r="BZ66" s="7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x14ac:dyDescent="0.15">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133035</v>
      </c>
      <c r="D6" s="31">
        <f t="shared" si="3"/>
        <v>47</v>
      </c>
      <c r="E6" s="31">
        <f t="shared" si="3"/>
        <v>17</v>
      </c>
      <c r="F6" s="31">
        <f t="shared" si="3"/>
        <v>1</v>
      </c>
      <c r="G6" s="31">
        <f t="shared" si="3"/>
        <v>0</v>
      </c>
      <c r="H6" s="31" t="str">
        <f t="shared" si="3"/>
        <v>東京都　瑞穂町</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97.18</v>
      </c>
      <c r="P6" s="32">
        <f t="shared" si="3"/>
        <v>90</v>
      </c>
      <c r="Q6" s="32">
        <f t="shared" si="3"/>
        <v>1571</v>
      </c>
      <c r="R6" s="32">
        <f t="shared" si="3"/>
        <v>33905</v>
      </c>
      <c r="S6" s="32">
        <f t="shared" si="3"/>
        <v>16.850000000000001</v>
      </c>
      <c r="T6" s="32">
        <f t="shared" si="3"/>
        <v>2012.17</v>
      </c>
      <c r="U6" s="32">
        <f t="shared" si="3"/>
        <v>32867</v>
      </c>
      <c r="V6" s="32">
        <f t="shared" si="3"/>
        <v>7.5</v>
      </c>
      <c r="W6" s="32">
        <f t="shared" si="3"/>
        <v>4382.2700000000004</v>
      </c>
      <c r="X6" s="33">
        <f>IF(X7="",NA(),X7)</f>
        <v>108.43</v>
      </c>
      <c r="Y6" s="33">
        <f t="shared" ref="Y6:AG6" si="4">IF(Y7="",NA(),Y7)</f>
        <v>105.53</v>
      </c>
      <c r="Z6" s="33">
        <f t="shared" si="4"/>
        <v>101.61</v>
      </c>
      <c r="AA6" s="33">
        <f t="shared" si="4"/>
        <v>107.2</v>
      </c>
      <c r="AB6" s="33">
        <f t="shared" si="4"/>
        <v>104.61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180.91</v>
      </c>
      <c r="BF6" s="33">
        <f t="shared" ref="BF6:BN6" si="7">IF(BF7="",NA(),BF7)</f>
        <v>163.5</v>
      </c>
      <c r="BG6" s="33">
        <f t="shared" si="7"/>
        <v>195.02</v>
      </c>
      <c r="BH6" s="33">
        <f t="shared" si="7"/>
        <v>169.69</v>
      </c>
      <c r="BI6" s="33">
        <f t="shared" si="7"/>
        <v>204.88</v>
      </c>
      <c r="BJ6" s="33">
        <f t="shared" si="7"/>
        <v>936.66</v>
      </c>
      <c r="BK6" s="33">
        <f t="shared" si="7"/>
        <v>918.88</v>
      </c>
      <c r="BL6" s="33">
        <f t="shared" si="7"/>
        <v>885.97</v>
      </c>
      <c r="BM6" s="33">
        <f t="shared" si="7"/>
        <v>854.16</v>
      </c>
      <c r="BN6" s="33">
        <f t="shared" si="7"/>
        <v>848.31</v>
      </c>
      <c r="BO6" s="32" t="str">
        <f>IF(BO7="","",IF(BO7="-","【-】","【"&amp;SUBSTITUTE(TEXT(BO7,"#,##0.00"),"-","△")&amp;"】"))</f>
        <v>【763.62】</v>
      </c>
      <c r="BP6" s="33">
        <f>IF(BP7="",NA(),BP7)</f>
        <v>116.91</v>
      </c>
      <c r="BQ6" s="33">
        <f t="shared" ref="BQ6:BY6" si="8">IF(BQ7="",NA(),BQ7)</f>
        <v>114.06</v>
      </c>
      <c r="BR6" s="33">
        <f t="shared" si="8"/>
        <v>103.06</v>
      </c>
      <c r="BS6" s="33">
        <f t="shared" si="8"/>
        <v>115.77</v>
      </c>
      <c r="BT6" s="33">
        <f t="shared" si="8"/>
        <v>113.2</v>
      </c>
      <c r="BU6" s="33">
        <f t="shared" si="8"/>
        <v>88.44</v>
      </c>
      <c r="BV6" s="33">
        <f t="shared" si="8"/>
        <v>88.2</v>
      </c>
      <c r="BW6" s="33">
        <f t="shared" si="8"/>
        <v>89.94</v>
      </c>
      <c r="BX6" s="33">
        <f t="shared" si="8"/>
        <v>93.13</v>
      </c>
      <c r="BY6" s="33">
        <f t="shared" si="8"/>
        <v>94.38</v>
      </c>
      <c r="BZ6" s="32" t="str">
        <f>IF(BZ7="","",IF(BZ7="-","【-】","【"&amp;SUBSTITUTE(TEXT(BZ7,"#,##0.00"),"-","△")&amp;"】"))</f>
        <v>【98.53】</v>
      </c>
      <c r="CA6" s="33">
        <f>IF(CA7="",NA(),CA7)</f>
        <v>106.92</v>
      </c>
      <c r="CB6" s="33">
        <f t="shared" ref="CB6:CJ6" si="9">IF(CB7="",NA(),CB7)</f>
        <v>110.42</v>
      </c>
      <c r="CC6" s="33">
        <f t="shared" si="9"/>
        <v>118.59</v>
      </c>
      <c r="CD6" s="33">
        <f t="shared" si="9"/>
        <v>108.18</v>
      </c>
      <c r="CE6" s="33">
        <f t="shared" si="9"/>
        <v>109.96</v>
      </c>
      <c r="CF6" s="33">
        <f t="shared" si="9"/>
        <v>169.89</v>
      </c>
      <c r="CG6" s="33">
        <f t="shared" si="9"/>
        <v>171.78</v>
      </c>
      <c r="CH6" s="33">
        <f t="shared" si="9"/>
        <v>168.57</v>
      </c>
      <c r="CI6" s="33">
        <f t="shared" si="9"/>
        <v>167.97</v>
      </c>
      <c r="CJ6" s="33">
        <f t="shared" si="9"/>
        <v>165.45</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62.55</v>
      </c>
      <c r="CR6" s="33">
        <f t="shared" si="10"/>
        <v>62.27</v>
      </c>
      <c r="CS6" s="33">
        <f t="shared" si="10"/>
        <v>64.12</v>
      </c>
      <c r="CT6" s="33">
        <f t="shared" si="10"/>
        <v>64.87</v>
      </c>
      <c r="CU6" s="33">
        <f t="shared" si="10"/>
        <v>65.62</v>
      </c>
      <c r="CV6" s="32" t="str">
        <f>IF(CV7="","",IF(CV7="-","【-】","【"&amp;SUBSTITUTE(TEXT(CV7,"#,##0.00"),"-","△")&amp;"】"))</f>
        <v>【60.01】</v>
      </c>
      <c r="CW6" s="33">
        <f>IF(CW7="",NA(),CW7)</f>
        <v>96.81</v>
      </c>
      <c r="CX6" s="33">
        <f t="shared" ref="CX6:DF6" si="11">IF(CX7="",NA(),CX7)</f>
        <v>97.35</v>
      </c>
      <c r="CY6" s="33">
        <f t="shared" si="11"/>
        <v>97.69</v>
      </c>
      <c r="CZ6" s="33">
        <f t="shared" si="11"/>
        <v>97.12</v>
      </c>
      <c r="DA6" s="33">
        <f t="shared" si="11"/>
        <v>97.79</v>
      </c>
      <c r="DB6" s="33">
        <f t="shared" si="11"/>
        <v>90.26</v>
      </c>
      <c r="DC6" s="33">
        <f t="shared" si="11"/>
        <v>90.69</v>
      </c>
      <c r="DD6" s="33">
        <f t="shared" si="11"/>
        <v>90.91</v>
      </c>
      <c r="DE6" s="33">
        <f t="shared" si="11"/>
        <v>91.11</v>
      </c>
      <c r="DF6" s="33">
        <f t="shared" si="11"/>
        <v>91.44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3">
        <f t="shared" si="14"/>
        <v>7.0000000000000007E-2</v>
      </c>
      <c r="EH6" s="33">
        <f t="shared" si="14"/>
        <v>0.09</v>
      </c>
      <c r="EI6" s="33">
        <f t="shared" si="14"/>
        <v>0.04</v>
      </c>
      <c r="EJ6" s="33">
        <f t="shared" si="14"/>
        <v>0.08</v>
      </c>
      <c r="EK6" s="33">
        <f t="shared" si="14"/>
        <v>7.0000000000000007E-2</v>
      </c>
      <c r="EL6" s="33">
        <f t="shared" si="14"/>
        <v>0.1</v>
      </c>
      <c r="EM6" s="33">
        <f t="shared" si="14"/>
        <v>0.27</v>
      </c>
      <c r="EN6" s="32" t="str">
        <f>IF(EN7="","",IF(EN7="-","【-】","【"&amp;SUBSTITUTE(TEXT(EN7,"#,##0.00"),"-","△")&amp;"】"))</f>
        <v>【0.23】</v>
      </c>
    </row>
    <row r="7" spans="1:144" s="34" customFormat="1" x14ac:dyDescent="0.15">
      <c r="A7" s="26"/>
      <c r="B7" s="35">
        <v>2015</v>
      </c>
      <c r="C7" s="35">
        <v>133035</v>
      </c>
      <c r="D7" s="35">
        <v>47</v>
      </c>
      <c r="E7" s="35">
        <v>17</v>
      </c>
      <c r="F7" s="35">
        <v>1</v>
      </c>
      <c r="G7" s="35">
        <v>0</v>
      </c>
      <c r="H7" s="35" t="s">
        <v>96</v>
      </c>
      <c r="I7" s="35" t="s">
        <v>97</v>
      </c>
      <c r="J7" s="35" t="s">
        <v>98</v>
      </c>
      <c r="K7" s="35" t="s">
        <v>99</v>
      </c>
      <c r="L7" s="35" t="s">
        <v>100</v>
      </c>
      <c r="M7" s="36" t="s">
        <v>101</v>
      </c>
      <c r="N7" s="36" t="s">
        <v>102</v>
      </c>
      <c r="O7" s="36">
        <v>97.18</v>
      </c>
      <c r="P7" s="36">
        <v>90</v>
      </c>
      <c r="Q7" s="36">
        <v>1571</v>
      </c>
      <c r="R7" s="36">
        <v>33905</v>
      </c>
      <c r="S7" s="36">
        <v>16.850000000000001</v>
      </c>
      <c r="T7" s="36">
        <v>2012.17</v>
      </c>
      <c r="U7" s="36">
        <v>32867</v>
      </c>
      <c r="V7" s="36">
        <v>7.5</v>
      </c>
      <c r="W7" s="36">
        <v>4382.2700000000004</v>
      </c>
      <c r="X7" s="36">
        <v>108.43</v>
      </c>
      <c r="Y7" s="36">
        <v>105.53</v>
      </c>
      <c r="Z7" s="36">
        <v>101.61</v>
      </c>
      <c r="AA7" s="36">
        <v>107.2</v>
      </c>
      <c r="AB7" s="36">
        <v>104.61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180.91</v>
      </c>
      <c r="BF7" s="36">
        <v>163.5</v>
      </c>
      <c r="BG7" s="36">
        <v>195.02</v>
      </c>
      <c r="BH7" s="36">
        <v>169.69</v>
      </c>
      <c r="BI7" s="36">
        <v>204.88</v>
      </c>
      <c r="BJ7" s="36">
        <v>936.66</v>
      </c>
      <c r="BK7" s="36">
        <v>918.88</v>
      </c>
      <c r="BL7" s="36">
        <v>885.97</v>
      </c>
      <c r="BM7" s="36">
        <v>854.16</v>
      </c>
      <c r="BN7" s="36">
        <v>848.31</v>
      </c>
      <c r="BO7" s="36">
        <v>763.62</v>
      </c>
      <c r="BP7" s="36">
        <v>116.91</v>
      </c>
      <c r="BQ7" s="36">
        <v>114.06</v>
      </c>
      <c r="BR7" s="36">
        <v>103.06</v>
      </c>
      <c r="BS7" s="36">
        <v>115.77</v>
      </c>
      <c r="BT7" s="36">
        <v>113.2</v>
      </c>
      <c r="BU7" s="36">
        <v>88.44</v>
      </c>
      <c r="BV7" s="36">
        <v>88.2</v>
      </c>
      <c r="BW7" s="36">
        <v>89.94</v>
      </c>
      <c r="BX7" s="36">
        <v>93.13</v>
      </c>
      <c r="BY7" s="36">
        <v>94.38</v>
      </c>
      <c r="BZ7" s="36">
        <v>98.53</v>
      </c>
      <c r="CA7" s="36">
        <v>106.92</v>
      </c>
      <c r="CB7" s="36">
        <v>110.42</v>
      </c>
      <c r="CC7" s="36">
        <v>118.59</v>
      </c>
      <c r="CD7" s="36">
        <v>108.18</v>
      </c>
      <c r="CE7" s="36">
        <v>109.96</v>
      </c>
      <c r="CF7" s="36">
        <v>169.89</v>
      </c>
      <c r="CG7" s="36">
        <v>171.78</v>
      </c>
      <c r="CH7" s="36">
        <v>168.57</v>
      </c>
      <c r="CI7" s="36">
        <v>167.97</v>
      </c>
      <c r="CJ7" s="36">
        <v>165.45</v>
      </c>
      <c r="CK7" s="36">
        <v>139.69999999999999</v>
      </c>
      <c r="CL7" s="36" t="s">
        <v>101</v>
      </c>
      <c r="CM7" s="36" t="s">
        <v>101</v>
      </c>
      <c r="CN7" s="36" t="s">
        <v>101</v>
      </c>
      <c r="CO7" s="36" t="s">
        <v>101</v>
      </c>
      <c r="CP7" s="36" t="s">
        <v>101</v>
      </c>
      <c r="CQ7" s="36">
        <v>62.55</v>
      </c>
      <c r="CR7" s="36">
        <v>62.27</v>
      </c>
      <c r="CS7" s="36">
        <v>64.12</v>
      </c>
      <c r="CT7" s="36">
        <v>64.87</v>
      </c>
      <c r="CU7" s="36">
        <v>65.62</v>
      </c>
      <c r="CV7" s="36">
        <v>60.01</v>
      </c>
      <c r="CW7" s="36">
        <v>96.81</v>
      </c>
      <c r="CX7" s="36">
        <v>97.35</v>
      </c>
      <c r="CY7" s="36">
        <v>97.69</v>
      </c>
      <c r="CZ7" s="36">
        <v>97.12</v>
      </c>
      <c r="DA7" s="36">
        <v>97.79</v>
      </c>
      <c r="DB7" s="36">
        <v>90.26</v>
      </c>
      <c r="DC7" s="36">
        <v>90.69</v>
      </c>
      <c r="DD7" s="36">
        <v>90.91</v>
      </c>
      <c r="DE7" s="36">
        <v>91.11</v>
      </c>
      <c r="DF7" s="36">
        <v>91.44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7.0000000000000007E-2</v>
      </c>
      <c r="EH7" s="36">
        <v>0.09</v>
      </c>
      <c r="EI7" s="36">
        <v>0.04</v>
      </c>
      <c r="EJ7" s="36">
        <v>0.08</v>
      </c>
      <c r="EK7" s="36">
        <v>7.0000000000000007E-2</v>
      </c>
      <c r="EL7" s="36">
        <v>0.1</v>
      </c>
      <c r="EM7" s="36">
        <v>0.27</v>
      </c>
      <c r="EN7" s="36">
        <v>0.23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hisho-koho</cp:lastModifiedBy>
  <cp:lastPrinted>2017-02-16T01:30:47Z</cp:lastPrinted>
  <dcterms:created xsi:type="dcterms:W3CDTF">2017-02-08T02:48:27Z</dcterms:created>
  <dcterms:modified xsi:type="dcterms:W3CDTF">2018-03-02T05:20:18Z</dcterms:modified>
</cp:coreProperties>
</file>