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35" windowWidth="14940" windowHeight="78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BW34" i="9"/>
  <c r="AM34" i="9"/>
  <c r="C34" i="9"/>
  <c r="C35" i="9" s="1"/>
  <c r="CO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<sst xmlns="http://schemas.openxmlformats.org/spreadsheetml/2006/main" count="982" uniqueCount="544">
  <si>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</si>
  <si>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</si>
  <si>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</si>
  <si>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</si>
  <si>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</si>
  <si>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</si>
  <si>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</si>
  <si>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</si>
  <si>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</si>
  <si>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</si>
  <si>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</si>
  <si>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</si>
  <si>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</si>
  <si>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</si>
  <si>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</si>
  <si>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</si>
  <si>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</si>
  <si>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</si>
  <si>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</si>
  <si>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</si>
  <si>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</si>
  <si>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</si>
  <si>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</si>
  <si>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</si>
  <si>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</si>
  <si>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</si>
  <si>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</si>
  <si>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</si>
  <si>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</si>
  <si>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</si>
  <si>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</si>
  <si>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</si>
  <si>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</si>
  <si>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</si>
  <si>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</si>
  <si>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</si>
  <si>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</si>
  <si>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</si>
  <si>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</si>
  <si>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</si>
  <si>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</si>
  <si>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</si>
  <si>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</si>
  <si>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</si>
  <si>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</si>
  <si>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</si>
  <si>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</si>
  <si>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</si>
  <si>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</si>
  <si>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</si>
  <si>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</si>
  <si>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</si>
  <si>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</si>
  <si>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</si>
  <si>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</si>
  <si>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</si>
  <si>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</si>
  <si>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</si>
  <si>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</si>
  <si>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</si>
  <si>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</si>
  <si>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</si>
  <si>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</si>
  <si>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</si>
  <si>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</si>
  <si>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</si>
  <si>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</si>
  <si>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</si>
  <si>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</si>
  <si>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</si>
  <si>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</si>
  <si>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</si>
  <si>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</si>
  <si>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</si>
  <si>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</si>
  <si>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</si>
  <si>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</si>
  <si>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</si>
  <si>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</si>
  <si>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</si>
  <si>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</si>
  <si>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</si>
  <si>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瑞穂町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</si>
  <si>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</si>
  <si>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</si>
  <si>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</si>
  <si>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</si>
  <si>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</si>
  <si>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</si>
  <si>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</si>
  <si>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</si>
  <si>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</si>
  <si>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</si>
  <si>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</si>
  <si>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</si>
  <si>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</si>
  <si>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</si>
  <si>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</si>
  <si>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</si>
  <si>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</si>
  <si>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</si>
  <si>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</si>
  <si>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</si>
  <si>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</si>
  <si>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</si>
  <si>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</si>
  <si>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</si>
  <si>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</si>
  <si>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</si>
  <si>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</si>
  <si>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</si>
  <si>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</si>
  <si>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</si>
  <si>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</si>
  <si>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</si>
  <si>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</si>
  <si>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</si>
  <si>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</si>
  <si>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</si>
  <si>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</si>
  <si>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</si>
  <si>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</si>
  <si>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</si>
  <si>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</si>
  <si>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</si>
  <si>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</si>
  <si>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</si>
  <si>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</si>
  <si>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</si>
  <si>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</si>
  <si>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</si>
  <si>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</si>
  <si>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</si>
  <si>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</si>
  <si>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</si>
  <si>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</si>
  <si>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</si>
  <si>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</si>
  <si>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</si>
  <si>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</si>
  <si>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</si>
  <si>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</si>
  <si>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</si>
  <si>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</si>
  <si>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</si>
  <si>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</si>
  <si>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</si>
  <si>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</si>
  <si>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</si>
  <si>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</si>
  <si>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</si>
  <si>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</si>
  <si>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</si>
  <si>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</si>
  <si>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</si>
  <si>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</si>
  <si>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</si>
  <si>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</si>
  <si>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</si>
  <si>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</si>
  <si>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</si>
  <si>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</si>
  <si>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</si>
  <si>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</si>
  <si>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</si>
  <si>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</si>
  <si>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</si>
  <si>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</si>
  <si>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</si>
  <si>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</si>
  <si>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</si>
  <si>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</si>
  <si>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</si>
  <si>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</si>
  <si>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</si>
  <si>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</si>
  <si>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</si>
  <si>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</si>
  <si>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</si>
  <si>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</si>
  <si>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</si>
  <si>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</si>
  <si>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</si>
  <si>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</si>
  <si>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</si>
  <si>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</si>
  <si>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</si>
  <si>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</si>
  <si>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</si>
  <si>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</si>
  <si>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</si>
  <si>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</si>
  <si>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</si>
  <si>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</si>
  <si>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</si>
  <si>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</si>
  <si>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東京都瑞穂町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</si>
  <si>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</si>
  <si>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</si>
  <si>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</si>
  <si>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</si>
  <si>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</si>
  <si>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</si>
  <si>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</si>
  <si>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</si>
  <si>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</si>
  <si>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</si>
  <si>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</si>
  <si>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</si>
  <si>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</si>
  <si>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</si>
  <si>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</si>
  <si>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</si>
  <si>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</si>
  <si>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</si>
  <si>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</si>
  <si>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</si>
  <si>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</si>
  <si>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</si>
  <si>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</si>
  <si>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</si>
  <si>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</si>
  <si>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</si>
  <si>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</si>
  <si>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</si>
  <si>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</si>
  <si>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</si>
  <si>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</si>
  <si>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</si>
  <si>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</si>
  <si>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</si>
  <si>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</si>
  <si>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</si>
  <si>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</si>
  <si>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</si>
  <si>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</si>
  <si>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</si>
  <si>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</si>
  <si>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</si>
  <si>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</si>
  <si>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</si>
  <si>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</si>
  <si>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</si>
  <si>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</si>
  <si>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</si>
  <si>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</si>
  <si>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</si>
  <si>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</si>
  <si>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</si>
  <si>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</si>
  <si>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</si>
  <si>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</si>
  <si>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</si>
  <si>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</si>
  <si>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</si>
  <si>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</si>
  <si>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</si>
  <si>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</si>
  <si>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</si>
  <si>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</si>
  <si>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</si>
  <si>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</si>
  <si>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</si>
  <si>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</si>
  <si>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</si>
  <si>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</si>
  <si>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</si>
  <si>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</si>
  <si>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</si>
  <si>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</si>
  <si>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</si>
  <si>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</si>
  <si>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</si>
  <si>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</si>
  <si>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</si>
  <si>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</si>
  <si>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</si>
  <si>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</si>
  <si>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</si>
  <si>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</si>
  <si>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</si>
  <si>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</si>
  <si>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</si>
  <si>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</si>
  <si>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</si>
  <si>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</si>
  <si>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</si>
  <si>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</si>
  <si>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</si>
  <si>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</si>
  <si>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</si>
  <si>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</si>
  <si>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</si>
  <si>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</si>
  <si>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</si>
  <si>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</si>
  <si>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</si>
  <si>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</si>
  <si>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</si>
  <si>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</si>
  <si>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</si>
  <si>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</si>
  <si>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</si>
  <si>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</si>
  <si>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</si>
  <si>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</si>
  <si>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</si>
  <si>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</si>
  <si>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</si>
  <si>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</si>
  <si>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</si>
  <si>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</si>
  <si>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</si>
  <si>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</si>
  <si>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</si>
  <si>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</si>
  <si>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</si>
  <si>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</si>
  <si>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</si>
  <si>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</si>
  <si>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</si>
  <si>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</si>
  <si>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</si>
  <si>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</si>
  <si>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</si>
  <si>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</si>
  <si>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</si>
  <si>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</si>
  <si>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</si>
  <si>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</si>
  <si>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</si>
  <si>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</si>
  <si>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</si>
  <si>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</si>
  <si>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</si>
  <si>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</si>
  <si>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</si>
  <si>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</si>
  <si>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</si>
  <si>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</si>
  <si>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</si>
  <si>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</si>
  <si>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</si>
  <si>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</si>
  <si>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</si>
  <si>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</si>
  <si>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東京都瑞穂町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</si>
  <si>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</si>
  <si>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</si>
  <si>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</si>
  <si>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</si>
  <si>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</si>
  <si>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</si>
  <si>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</si>
  <si>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</si>
  <si>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</si>
  <si>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</si>
  <si>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</si>
  <si>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</si>
  <si>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</si>
  <si>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</si>
  <si>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</si>
  <si>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</si>
  <si>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</si>
  <si>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</si>
  <si>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</si>
  <si>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</si>
  <si>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福生都市計画瑞穂町箱根ケ崎駅西土地区画整理事業特別会計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</si>
  <si>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</si>
  <si>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</si>
  <si>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</si>
  <si>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</si>
  <si>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</si>
  <si>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</si>
  <si>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</si>
  <si>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</si>
  <si>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</si>
  <si>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</si>
  <si>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</si>
  <si>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</si>
  <si>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</si>
  <si>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瑞穂町国民健康保険特別会計</t>
    <phoneticPr fontId="5"/>
  </si>
  <si>
    <t>瑞穂町介護保険特別会計</t>
    <phoneticPr fontId="5"/>
  </si>
  <si>
    <t>瑞穂町後期高齢者医療特別会計</t>
    <phoneticPr fontId="5"/>
  </si>
  <si>
    <t>瑞穂町下水道事業特別会計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</si>
  <si>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</si>
  <si>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</si>
  <si>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</si>
  <si>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</si>
  <si>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</si>
  <si>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</si>
  <si>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</si>
  <si>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</si>
  <si>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</si>
  <si>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</si>
  <si>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</si>
  <si>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</si>
  <si>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</si>
  <si>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</si>
  <si>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</si>
  <si>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</si>
  <si>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</si>
  <si>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</si>
  <si>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</si>
  <si>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</si>
  <si>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</si>
  <si>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</si>
  <si>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</si>
  <si>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</si>
  <si>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</si>
  <si>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</si>
  <si>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</si>
  <si>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</si>
  <si>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</si>
  <si>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</si>
  <si>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</si>
  <si>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</si>
  <si>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</si>
  <si>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</si>
  <si>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</si>
  <si>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</si>
  <si>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</si>
  <si>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</si>
  <si>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</si>
  <si>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</si>
  <si>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</si>
  <si>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</si>
  <si>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</si>
  <si>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</si>
  <si>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</si>
  <si>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</si>
  <si>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</si>
  <si>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</si>
  <si>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</si>
  <si>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</si>
  <si>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</si>
  <si>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</si>
  <si>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</si>
  <si>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</si>
  <si>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</si>
  <si>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</si>
  <si>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</si>
  <si>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</si>
  <si>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</si>
  <si>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</si>
  <si>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</si>
  <si>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</si>
  <si>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</si>
  <si>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</si>
  <si>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</si>
  <si>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</si>
  <si>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</si>
  <si>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</si>
  <si>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</si>
  <si>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</si>
  <si>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</si>
  <si>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</si>
  <si>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</si>
  <si>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</si>
  <si>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</si>
  <si>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</si>
  <si>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</si>
  <si>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</si>
  <si>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</si>
  <si>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</si>
  <si>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</si>
  <si>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</si>
  <si>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</si>
  <si>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</si>
  <si>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</si>
  <si>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</si>
  <si>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</si>
  <si>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</si>
  <si>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</si>
  <si>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</si>
  <si>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</si>
  <si>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</si>
  <si>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</si>
  <si>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</si>
  <si>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</si>
  <si>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</si>
  <si>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</si>
  <si>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</si>
  <si>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</si>
  <si>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</si>
  <si>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</si>
  <si>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</si>
  <si>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</si>
  <si>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</si>
  <si>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</si>
  <si>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</si>
  <si>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</si>
  <si>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</si>
  <si>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</si>
  <si>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</si>
  <si>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</si>
  <si>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</si>
  <si>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</si>
  <si>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</si>
  <si>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</si>
  <si>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</si>
  <si>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</si>
  <si>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</si>
  <si>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</si>
  <si>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</si>
  <si>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</si>
  <si>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</si>
  <si>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</si>
  <si>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</si>
  <si>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</si>
  <si>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</si>
  <si>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</si>
  <si>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</si>
  <si>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</si>
  <si>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</si>
  <si>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</si>
  <si>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</si>
  <si>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</si>
  <si>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0.88</t>
  </si>
  <si>
    <t>▲ 1.35</t>
  </si>
  <si>
    <t>▲ 1.07</t>
  </si>
  <si>
    <t>一般会計</t>
  </si>
  <si>
    <t>瑞穂町国民健康保険特別会計</t>
  </si>
  <si>
    <t>福生都市計画瑞穂町箱根ケ崎駅西土地区画整理事業特別会計</t>
  </si>
  <si>
    <t>瑞穂町下水道事業特別会計</t>
  </si>
  <si>
    <t>瑞穂町後期高齢者医療特別会計</t>
  </si>
  <si>
    <t>瑞穂町介護保険特別会計</t>
  </si>
  <si>
    <t>その他会計（赤字）</t>
  </si>
  <si>
    <t>その他会計（黒字）</t>
  </si>
  <si>
    <t>○</t>
    <phoneticPr fontId="2"/>
  </si>
  <si>
    <t>土地開発公社</t>
    <rPh sb="0" eb="2">
      <t>トチ</t>
    </rPh>
    <rPh sb="2" eb="4">
      <t>カイハツ</t>
    </rPh>
    <rPh sb="4" eb="6">
      <t>コウシャ</t>
    </rPh>
    <phoneticPr fontId="2"/>
  </si>
  <si>
    <t>-</t>
    <phoneticPr fontId="2"/>
  </si>
  <si>
    <t>-</t>
    <phoneticPr fontId="2"/>
  </si>
  <si>
    <t>福生病院組合</t>
    <rPh sb="0" eb="2">
      <t>フッサ</t>
    </rPh>
    <rPh sb="2" eb="4">
      <t>ビョウイン</t>
    </rPh>
    <rPh sb="4" eb="6">
      <t>クミアイ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</si>
  <si>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</si>
  <si>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</si>
  <si>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東京たま広域資源循環組合</t>
    <rPh sb="0" eb="2">
      <t>トウキョウ</t>
    </rPh>
    <rPh sb="4" eb="6">
      <t>コウイキ</t>
    </rPh>
    <rPh sb="6" eb="8">
      <t>シゲン</t>
    </rPh>
    <rPh sb="8" eb="10">
      <t>ジュンカン</t>
    </rPh>
    <rPh sb="10" eb="12">
      <t>クミアイ</t>
    </rPh>
    <phoneticPr fontId="2"/>
  </si>
  <si>
    <t>瑞穂斎場組合</t>
    <rPh sb="0" eb="2">
      <t>ミズホ</t>
    </rPh>
    <rPh sb="2" eb="4">
      <t>サイジョウ</t>
    </rPh>
    <rPh sb="4" eb="6">
      <t>クミアイ</t>
    </rPh>
    <phoneticPr fontId="2"/>
  </si>
  <si>
    <t>西多摩衛生組合</t>
    <rPh sb="0" eb="3">
      <t>ニシタマ</t>
    </rPh>
    <rPh sb="3" eb="5">
      <t>エイセイ</t>
    </rPh>
    <rPh sb="5" eb="7">
      <t>クミアイ</t>
    </rPh>
    <phoneticPr fontId="2"/>
  </si>
  <si>
    <t>羽村・瑞穂地区学校給食組合</t>
    <rPh sb="0" eb="2">
      <t>ハムラ</t>
    </rPh>
    <rPh sb="3" eb="5">
      <t>ミズホ</t>
    </rPh>
    <rPh sb="5" eb="7">
      <t>チク</t>
    </rPh>
    <rPh sb="7" eb="9">
      <t>ガッコウ</t>
    </rPh>
    <rPh sb="9" eb="11">
      <t>キュウショク</t>
    </rPh>
    <rPh sb="11" eb="13">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</si>
  <si>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</si>
  <si>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東京市町村総合事務組合（東京都市町村民交通災害共済事業）</t>
    <rPh sb="0" eb="2">
      <t>トウキョウ</t>
    </rPh>
    <rPh sb="2" eb="5">
      <t>シチョウソン</t>
    </rPh>
    <rPh sb="5" eb="7">
      <t>ソウゴウ</t>
    </rPh>
    <rPh sb="7" eb="9">
      <t>ジム</t>
    </rPh>
    <rPh sb="9" eb="11">
      <t>クミアイ</t>
    </rPh>
    <rPh sb="12" eb="15">
      <t>トウキョウト</t>
    </rPh>
    <rPh sb="15" eb="18">
      <t>シチョウソン</t>
    </rPh>
    <rPh sb="18" eb="19">
      <t>ミン</t>
    </rPh>
    <rPh sb="19" eb="21">
      <t>コウツウ</t>
    </rPh>
    <rPh sb="21" eb="23">
      <t>サイガイ</t>
    </rPh>
    <rPh sb="23" eb="25">
      <t>キョウサイ</t>
    </rPh>
    <rPh sb="25" eb="27">
      <t>ジギョウ</t>
    </rPh>
    <phoneticPr fontId="2"/>
  </si>
  <si>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</si>
  <si>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東京都市町村職員退職手当組合</t>
    <rPh sb="0" eb="3">
      <t>トウキョウト</t>
    </rPh>
    <rPh sb="3" eb="6">
      <t>シチョウソン</t>
    </rPh>
    <rPh sb="6" eb="8">
      <t>ショクイン</t>
    </rPh>
    <rPh sb="8" eb="10">
      <t>タイショク</t>
    </rPh>
    <rPh sb="10" eb="12">
      <t>テアテ</t>
    </rPh>
    <rPh sb="12" eb="14">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</si>
</sst>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78533</c:v>
                </c:pt>
                <c:pt idx="1">
                  <c:v>71737</c:v>
                </c:pt>
                <c:pt idx="2">
                  <c:v>54141</c:v>
                </c:pt>
                <c:pt idx="3">
                  <c:v>72787</c:v>
                </c:pt>
                <c:pt idx="4">
                  <c:v>69758</c:v>
                </c:pt>
              </c:numCache>
            </c:numRef>
          </c:val>
          <c:smooth val="0"/>
        </c:ser>
        <c:dLbls>
          <c:showLegendKey val="0"/>
          <c:showVal val="0"/>
          <c:showCatName val="0"/>
          <c:showSerName val="0"/>
          <c:showPercent val="0"/>
          <c:showBubbleSize val="0"/>
        </c:dLbls>
        <c:marker val="1"/>
        <c:smooth val="0"/>
        <c:axId val="109798528"/>
        <c:axId val="109800448"/>
      </c:lineChart>
      <c:catAx>
        <c:axId val="1097985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800448"/>
        <c:crosses val="autoZero"/>
        <c:auto val="1"/>
        <c:lblAlgn val="ctr"/>
        <c:lblOffset val="100"/>
        <c:tickLblSkip val="1"/>
        <c:tickMarkSkip val="1"/>
        <c:noMultiLvlLbl val="0"/>
      </c:catAx>
      <c:valAx>
        <c:axId val="10980044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798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6.33</c:v>
                </c:pt>
                <c:pt idx="1">
                  <c:v>6.23</c:v>
                </c:pt>
                <c:pt idx="2">
                  <c:v>7.32</c:v>
                </c:pt>
                <c:pt idx="3">
                  <c:v>5.47</c:v>
                </c:pt>
                <c:pt idx="4">
                  <c:v>4.76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42.79</c:v>
                </c:pt>
                <c:pt idx="1">
                  <c:v>42.2</c:v>
                </c:pt>
                <c:pt idx="2">
                  <c:v>39.950000000000003</c:v>
                </c:pt>
                <c:pt idx="3">
                  <c:v>42.46</c:v>
                </c:pt>
                <c:pt idx="4">
                  <c:v>42.71</c:v>
                </c:pt>
              </c:numCache>
            </c:numRef>
          </c:val>
        </c:ser>
        <c:dLbls>
          <c:showLegendKey val="0"/>
          <c:showVal val="0"/>
          <c:showCatName val="0"/>
          <c:showSerName val="0"/>
          <c:showPercent val="0"/>
          <c:showBubbleSize val="0"/>
        </c:dLbls>
        <c:gapWidth val="250"/>
        <c:overlap val="100"/>
        <c:axId val="121609600"/>
        <c:axId val="121628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18.11</c:v>
                </c:pt>
                <c:pt idx="1">
                  <c:v>-0.88</c:v>
                </c:pt>
                <c:pt idx="2">
                  <c:v>-1.35</c:v>
                </c:pt>
                <c:pt idx="3">
                  <c:v>0.94</c:v>
                </c:pt>
                <c:pt idx="4">
                  <c:v>-1.07</c:v>
                </c:pt>
              </c:numCache>
            </c:numRef>
          </c:val>
          <c:smooth val="0"/>
        </c:ser>
        <c:dLbls>
          <c:showLegendKey val="0"/>
          <c:showVal val="0"/>
          <c:showCatName val="0"/>
          <c:showSerName val="0"/>
          <c:showPercent val="0"/>
          <c:showBubbleSize val="0"/>
        </c:dLbls>
        <c:marker val="1"/>
        <c:smooth val="0"/>
        <c:axId val="121609600"/>
        <c:axId val="121628160"/>
      </c:lineChart>
      <c:catAx>
        <c:axId val="12160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628160"/>
        <c:crosses val="autoZero"/>
        <c:auto val="1"/>
        <c:lblAlgn val="ctr"/>
        <c:lblOffset val="100"/>
        <c:tickLblSkip val="1"/>
        <c:tickMarkSkip val="1"/>
        <c:noMultiLvlLbl val="0"/>
      </c:catAx>
      <c:valAx>
        <c:axId val="121628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609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瑞穂町介護保険特別会計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0.22</c:v>
                </c:pt>
                <c:pt idx="2">
                  <c:v>#N/A</c:v>
                </c:pt>
                <c:pt idx="3">
                  <c:v>0.22</c:v>
                </c:pt>
                <c:pt idx="4">
                  <c:v>#N/A</c:v>
                </c:pt>
                <c:pt idx="5">
                  <c:v>0.43</c:v>
                </c:pt>
                <c:pt idx="6">
                  <c:v>#N/A</c:v>
                </c:pt>
                <c:pt idx="7">
                  <c:v>0.34</c:v>
                </c:pt>
                <c:pt idx="8">
                  <c:v>#N/A</c:v>
                </c:pt>
                <c:pt idx="9">
                  <c:v>0.04</c:v>
                </c:pt>
              </c:numCache>
            </c:numRef>
          </c:val>
        </c:ser>
        <c:ser>
          <c:idx val="5"/>
          <c:order val="5"/>
          <c:tx>
            <c:strRef>
              <c:f>データシート!$A$32</c:f>
              <c:strCache>
                <c:ptCount val="1"/>
                <c:pt idx="0">
                  <c:v>瑞穂町後期高齢者医療特別会計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0.05</c:v>
                </c:pt>
                <c:pt idx="2">
                  <c:v>#N/A</c:v>
                </c:pt>
                <c:pt idx="3">
                  <c:v>0.06</c:v>
                </c:pt>
                <c:pt idx="4">
                  <c:v>#N/A</c:v>
                </c:pt>
                <c:pt idx="5">
                  <c:v>7.0000000000000007E-2</c:v>
                </c:pt>
                <c:pt idx="6">
                  <c:v>#N/A</c:v>
                </c:pt>
                <c:pt idx="7">
                  <c:v>0.06</c:v>
                </c:pt>
                <c:pt idx="8">
                  <c:v>#N/A</c:v>
                </c:pt>
                <c:pt idx="9">
                  <c:v>0.09</c:v>
                </c:pt>
              </c:numCache>
            </c:numRef>
          </c:val>
        </c:ser>
        <c:ser>
          <c:idx val="6"/>
          <c:order val="6"/>
          <c:tx>
            <c:strRef>
              <c:f>データシート!$A$33</c:f>
              <c:strCache>
                <c:ptCount val="1"/>
                <c:pt idx="0">
                  <c:v>瑞穂町下水道事業特別会計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0.31</c:v>
                </c:pt>
                <c:pt idx="2">
                  <c:v>#N/A</c:v>
                </c:pt>
                <c:pt idx="3">
                  <c:v>0.33</c:v>
                </c:pt>
                <c:pt idx="4">
                  <c:v>#N/A</c:v>
                </c:pt>
                <c:pt idx="5">
                  <c:v>0.23</c:v>
                </c:pt>
                <c:pt idx="6">
                  <c:v>#N/A</c:v>
                </c:pt>
                <c:pt idx="7">
                  <c:v>0.2</c:v>
                </c:pt>
                <c:pt idx="8">
                  <c:v>#N/A</c:v>
                </c:pt>
                <c:pt idx="9">
                  <c:v>0.27</c:v>
                </c:pt>
              </c:numCache>
            </c:numRef>
          </c:val>
        </c:ser>
        <c:ser>
          <c:idx val="7"/>
          <c:order val="7"/>
          <c:tx>
            <c:strRef>
              <c:f>データシート!$A$34</c:f>
              <c:strCache>
                <c:ptCount val="1"/>
                <c:pt idx="0">
                  <c:v>福生都市計画瑞穂町箱根ケ崎駅西土地区画整理事業特別会計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0.27</c:v>
                </c:pt>
                <c:pt idx="2">
                  <c:v>#N/A</c:v>
                </c:pt>
                <c:pt idx="3">
                  <c:v>0.24</c:v>
                </c:pt>
                <c:pt idx="4">
                  <c:v>#N/A</c:v>
                </c:pt>
                <c:pt idx="5">
                  <c:v>0.78</c:v>
                </c:pt>
                <c:pt idx="6">
                  <c:v>#N/A</c:v>
                </c:pt>
                <c:pt idx="7">
                  <c:v>0.23</c:v>
                </c:pt>
                <c:pt idx="8">
                  <c:v>#N/A</c:v>
                </c:pt>
                <c:pt idx="9">
                  <c:v>0.8</c:v>
                </c:pt>
              </c:numCache>
            </c:numRef>
          </c:val>
        </c:ser>
        <c:ser>
          <c:idx val="8"/>
          <c:order val="8"/>
          <c:tx>
            <c:strRef>
              <c:f>データシート!$A$35</c:f>
              <c:strCache>
                <c:ptCount val="1"/>
                <c:pt idx="0">
                  <c:v>瑞穂町国民健康保険特別会計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0.45</c:v>
                </c:pt>
                <c:pt idx="2">
                  <c:v>#N/A</c:v>
                </c:pt>
                <c:pt idx="3">
                  <c:v>0.95</c:v>
                </c:pt>
                <c:pt idx="4">
                  <c:v>#N/A</c:v>
                </c:pt>
                <c:pt idx="5">
                  <c:v>0.8</c:v>
                </c:pt>
                <c:pt idx="6">
                  <c:v>#N/A</c:v>
                </c:pt>
                <c:pt idx="7">
                  <c:v>1.33</c:v>
                </c:pt>
                <c:pt idx="8">
                  <c:v>#N/A</c:v>
                </c:pt>
                <c:pt idx="9">
                  <c:v>1.04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6.05</c:v>
                </c:pt>
                <c:pt idx="2">
                  <c:v>#N/A</c:v>
                </c:pt>
                <c:pt idx="3">
                  <c:v>5.98</c:v>
                </c:pt>
                <c:pt idx="4">
                  <c:v>#N/A</c:v>
                </c:pt>
                <c:pt idx="5">
                  <c:v>6.53</c:v>
                </c:pt>
                <c:pt idx="6">
                  <c:v>#N/A</c:v>
                </c:pt>
                <c:pt idx="7">
                  <c:v>5.24</c:v>
                </c:pt>
                <c:pt idx="8">
                  <c:v>#N/A</c:v>
                </c:pt>
                <c:pt idx="9">
                  <c:v>3.95</c:v>
                </c:pt>
              </c:numCache>
            </c:numRef>
          </c:val>
        </c:ser>
        <c:dLbls>
          <c:showLegendKey val="0"/>
          <c:showVal val="0"/>
          <c:showCatName val="0"/>
          <c:showSerName val="0"/>
          <c:showPercent val="0"/>
          <c:showBubbleSize val="0"/>
        </c:dLbls>
        <c:gapWidth val="150"/>
        <c:overlap val="100"/>
        <c:axId val="121804288"/>
        <c:axId val="121805824"/>
      </c:barChart>
      <c:catAx>
        <c:axId val="12180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805824"/>
        <c:crosses val="autoZero"/>
        <c:auto val="1"/>
        <c:lblAlgn val="ctr"/>
        <c:lblOffset val="100"/>
        <c:tickLblSkip val="1"/>
        <c:tickMarkSkip val="1"/>
        <c:noMultiLvlLbl val="0"/>
      </c:catAx>
      <c:valAx>
        <c:axId val="121805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804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1027</c:v>
                </c:pt>
                <c:pt idx="5">
                  <c:v>1090</c:v>
                </c:pt>
                <c:pt idx="8">
                  <c:v>980</c:v>
                </c:pt>
                <c:pt idx="11">
                  <c:v>938</c:v>
                </c:pt>
                <c:pt idx="14">
                  <c:v>910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7</c:v>
                </c:pt>
                <c:pt idx="3">
                  <c:v>11</c:v>
                </c:pt>
                <c:pt idx="6">
                  <c:v>3</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428</c:v>
                </c:pt>
                <c:pt idx="3">
                  <c:v>346</c:v>
                </c:pt>
                <c:pt idx="6">
                  <c:v>262</c:v>
                </c:pt>
                <c:pt idx="9">
                  <c:v>172</c:v>
                </c:pt>
                <c:pt idx="12">
                  <c:v>115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274</c:v>
                </c:pt>
                <c:pt idx="3">
                  <c:v>266</c:v>
                </c:pt>
                <c:pt idx="6">
                  <c:v>256</c:v>
                </c:pt>
                <c:pt idx="9">
                  <c:v>219</c:v>
                </c:pt>
                <c:pt idx="12">
                  <c:v>195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456</c:v>
                </c:pt>
                <c:pt idx="3">
                  <c:v>419</c:v>
                </c:pt>
                <c:pt idx="6">
                  <c:v>438</c:v>
                </c:pt>
                <c:pt idx="9">
                  <c:v>474</c:v>
                </c:pt>
                <c:pt idx="12">
                  <c:v>486</c:v>
                </c:pt>
              </c:numCache>
            </c:numRef>
          </c:val>
        </c:ser>
        <c:dLbls>
          <c:showLegendKey val="0"/>
          <c:showVal val="0"/>
          <c:showCatName val="0"/>
          <c:showSerName val="0"/>
          <c:showPercent val="0"/>
          <c:showBubbleSize val="0"/>
        </c:dLbls>
        <c:gapWidth val="100"/>
        <c:overlap val="100"/>
        <c:axId val="122654720"/>
        <c:axId val="122656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138</c:v>
                </c:pt>
                <c:pt idx="2">
                  <c:v>#N/A</c:v>
                </c:pt>
                <c:pt idx="3">
                  <c:v>#N/A</c:v>
                </c:pt>
                <c:pt idx="4">
                  <c:v>-48</c:v>
                </c:pt>
                <c:pt idx="5">
                  <c:v>#N/A</c:v>
                </c:pt>
                <c:pt idx="6">
                  <c:v>#N/A</c:v>
                </c:pt>
                <c:pt idx="7">
                  <c:v>-21</c:v>
                </c:pt>
                <c:pt idx="8">
                  <c:v>#N/A</c:v>
                </c:pt>
                <c:pt idx="9">
                  <c:v>#N/A</c:v>
                </c:pt>
                <c:pt idx="10">
                  <c:v>-71</c:v>
                </c:pt>
                <c:pt idx="11">
                  <c:v>#N/A</c:v>
                </c:pt>
                <c:pt idx="12">
                  <c:v>#N/A</c:v>
                </c:pt>
                <c:pt idx="13">
                  <c:v>-112</c:v>
                </c:pt>
                <c:pt idx="14">
                  <c:v>#N/A</c:v>
                </c:pt>
              </c:numCache>
            </c:numRef>
          </c:val>
          <c:smooth val="0"/>
        </c:ser>
        <c:dLbls>
          <c:showLegendKey val="0"/>
          <c:showVal val="0"/>
          <c:showCatName val="0"/>
          <c:showSerName val="0"/>
          <c:showPercent val="0"/>
          <c:showBubbleSize val="0"/>
        </c:dLbls>
        <c:marker val="1"/>
        <c:smooth val="0"/>
        <c:axId val="122654720"/>
        <c:axId val="122656640"/>
      </c:lineChart>
      <c:catAx>
        <c:axId val="12265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656640"/>
        <c:crosses val="autoZero"/>
        <c:auto val="1"/>
        <c:lblAlgn val="ctr"/>
        <c:lblOffset val="100"/>
        <c:tickLblSkip val="1"/>
        <c:tickMarkSkip val="1"/>
        <c:noMultiLvlLbl val="0"/>
      </c:catAx>
      <c:valAx>
        <c:axId val="122656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654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7061</c:v>
                </c:pt>
                <c:pt idx="5">
                  <c:v>6805</c:v>
                </c:pt>
                <c:pt idx="8">
                  <c:v>6585</c:v>
                </c:pt>
                <c:pt idx="11">
                  <c:v>6362</c:v>
                </c:pt>
                <c:pt idx="14">
                  <c:v>5925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3945</c:v>
                </c:pt>
                <c:pt idx="5">
                  <c:v>4146</c:v>
                </c:pt>
                <c:pt idx="8">
                  <c:v>3490</c:v>
                </c:pt>
                <c:pt idx="11">
                  <c:v>3560</c:v>
                </c:pt>
                <c:pt idx="14">
                  <c:v>3238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9697</c:v>
                </c:pt>
                <c:pt idx="5">
                  <c:v>9446</c:v>
                </c:pt>
                <c:pt idx="8">
                  <c:v>9288</c:v>
                </c:pt>
                <c:pt idx="11">
                  <c:v>8353</c:v>
                </c:pt>
                <c:pt idx="14">
                  <c:v>7858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1916</c:v>
                </c:pt>
                <c:pt idx="3">
                  <c:v>1837</c:v>
                </c:pt>
                <c:pt idx="6">
                  <c:v>1789</c:v>
                </c:pt>
                <c:pt idx="9">
                  <c:v>1740</c:v>
                </c:pt>
                <c:pt idx="12">
                  <c:v>1711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2471</c:v>
                </c:pt>
                <c:pt idx="3">
                  <c:v>1858</c:v>
                </c:pt>
                <c:pt idx="6">
                  <c:v>1625</c:v>
                </c:pt>
                <c:pt idx="9">
                  <c:v>1568</c:v>
                </c:pt>
                <c:pt idx="12">
                  <c:v>1518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2183</c:v>
                </c:pt>
                <c:pt idx="3">
                  <c:v>2155</c:v>
                </c:pt>
                <c:pt idx="6">
                  <c:v>2053</c:v>
                </c:pt>
                <c:pt idx="9">
                  <c:v>1982</c:v>
                </c:pt>
                <c:pt idx="12">
                  <c:v>1883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824</c:v>
                </c:pt>
                <c:pt idx="3">
                  <c:v>705</c:v>
                </c:pt>
                <c:pt idx="6">
                  <c:v>705</c:v>
                </c:pt>
                <c:pt idx="9">
                  <c:v>705</c:v>
                </c:pt>
                <c:pt idx="12">
                  <c:v>889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5565</c:v>
                </c:pt>
                <c:pt idx="3">
                  <c:v>5823</c:v>
                </c:pt>
                <c:pt idx="6">
                  <c:v>5990</c:v>
                </c:pt>
                <c:pt idx="9">
                  <c:v>6104</c:v>
                </c:pt>
                <c:pt idx="12">
                  <c:v>5864</c:v>
                </c:pt>
              </c:numCache>
            </c:numRef>
          </c:val>
        </c:ser>
        <c:dLbls>
          <c:showLegendKey val="0"/>
          <c:showVal val="0"/>
          <c:showCatName val="0"/>
          <c:showSerName val="0"/>
          <c:showPercent val="0"/>
          <c:showBubbleSize val="0"/>
        </c:dLbls>
        <c:gapWidth val="100"/>
        <c:overlap val="100"/>
        <c:axId val="121663872"/>
        <c:axId val="121665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1663872"/>
        <c:axId val="121665792"/>
      </c:lineChart>
      <c:catAx>
        <c:axId val="12166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665792"/>
        <c:crosses val="autoZero"/>
        <c:auto val="1"/>
        <c:lblAlgn val="ctr"/>
        <c:lblOffset val="100"/>
        <c:tickLblSkip val="1"/>
        <c:tickMarkSkip val="1"/>
        <c:noMultiLvlLbl val="0"/>
      </c:catAx>
      <c:valAx>
        <c:axId val="121665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663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東京都瑞穂町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33,808
33,254
16.85
14,226,879
13,885,529
322,439
6,776,898
5,863,796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a:t>
          </a:r>
          <a:r>
            <a:rPr kumimoji="1" lang="ja-JP" altLang="en-US" sz="1000" baseline="0">
              <a:latin typeface="ＭＳ Ｐゴシック"/>
            </a:rPr>
            <a:t>基準財政収入額については、地方消費税交付金が、地方消費税率の引上げの影響がほぼ平年度化したことにより</a:t>
          </a:r>
          <a:r>
            <a:rPr kumimoji="1" lang="en-US" altLang="ja-JP" sz="1000" baseline="0">
              <a:latin typeface="ＭＳ Ｐゴシック"/>
            </a:rPr>
            <a:t>25.6</a:t>
          </a:r>
          <a:r>
            <a:rPr kumimoji="1" lang="ja-JP" altLang="en-US" sz="1000" baseline="0">
              <a:latin typeface="ＭＳ Ｐゴシック"/>
            </a:rPr>
            <a:t>ポイント約</a:t>
          </a:r>
          <a:r>
            <a:rPr kumimoji="1" lang="en-US" altLang="ja-JP" sz="1000" baseline="0">
              <a:latin typeface="ＭＳ Ｐゴシック"/>
            </a:rPr>
            <a:t>8,400</a:t>
          </a:r>
          <a:r>
            <a:rPr kumimoji="1" lang="ja-JP" altLang="en-US" sz="1000" baseline="0">
              <a:latin typeface="ＭＳ Ｐゴシック"/>
            </a:rPr>
            <a:t>万円の大幅な増となりました。また、固定資産税のうち土地については、住宅用地についての据置特例措置の廃止による課税標準額の増により</a:t>
          </a:r>
          <a:r>
            <a:rPr kumimoji="1" lang="en-US" altLang="ja-JP" sz="1000" baseline="0">
              <a:latin typeface="ＭＳ Ｐゴシック"/>
            </a:rPr>
            <a:t>1.4</a:t>
          </a:r>
          <a:r>
            <a:rPr kumimoji="1" lang="ja-JP" altLang="en-US" sz="1000" baseline="0">
              <a:latin typeface="ＭＳ Ｐゴシック"/>
            </a:rPr>
            <a:t>ポイント約</a:t>
          </a:r>
          <a:r>
            <a:rPr kumimoji="1" lang="en-US" altLang="ja-JP" sz="1000" baseline="0">
              <a:latin typeface="ＭＳ Ｐゴシック"/>
            </a:rPr>
            <a:t>1,600</a:t>
          </a:r>
          <a:r>
            <a:rPr kumimoji="1" lang="ja-JP" altLang="en-US" sz="1000" baseline="0">
              <a:latin typeface="ＭＳ Ｐゴシック"/>
            </a:rPr>
            <a:t>万円の増となり、また、償却資産については、前年度に引き続き企業の設備投資の増加により</a:t>
          </a:r>
          <a:r>
            <a:rPr kumimoji="1" lang="en-US" altLang="ja-JP" sz="1000" baseline="0">
              <a:latin typeface="ＭＳ Ｐゴシック"/>
            </a:rPr>
            <a:t>12.8</a:t>
          </a:r>
          <a:r>
            <a:rPr kumimoji="1" lang="ja-JP" altLang="en-US" sz="1000" baseline="0">
              <a:latin typeface="ＭＳ Ｐゴシック"/>
            </a:rPr>
            <a:t>ポイント約</a:t>
          </a:r>
          <a:r>
            <a:rPr kumimoji="1" lang="en-US" altLang="ja-JP" sz="1000" baseline="0">
              <a:latin typeface="ＭＳ Ｐゴシック"/>
            </a:rPr>
            <a:t>4,500</a:t>
          </a:r>
          <a:r>
            <a:rPr kumimoji="1" lang="ja-JP" altLang="en-US" sz="1000" baseline="0">
              <a:latin typeface="ＭＳ Ｐゴシック"/>
            </a:rPr>
            <a:t>万円の大幅な増となりました。総額では</a:t>
          </a:r>
          <a:r>
            <a:rPr kumimoji="1" lang="en-US" altLang="ja-JP" sz="1000" baseline="0">
              <a:latin typeface="ＭＳ Ｐゴシック"/>
            </a:rPr>
            <a:t>3.1</a:t>
          </a:r>
          <a:r>
            <a:rPr kumimoji="1" lang="ja-JP" altLang="en-US" sz="1000" baseline="0">
              <a:latin typeface="ＭＳ Ｐゴシック"/>
            </a:rPr>
            <a:t>ポイント約</a:t>
          </a:r>
          <a:r>
            <a:rPr kumimoji="1" lang="en-US" altLang="ja-JP" sz="1000" baseline="0">
              <a:latin typeface="ＭＳ Ｐゴシック"/>
            </a:rPr>
            <a:t>1</a:t>
          </a:r>
          <a:r>
            <a:rPr kumimoji="1" lang="ja-JP" altLang="en-US" sz="1000" baseline="0">
              <a:latin typeface="ＭＳ Ｐゴシック"/>
            </a:rPr>
            <a:t>億</a:t>
          </a:r>
          <a:r>
            <a:rPr kumimoji="1" lang="en-US" altLang="ja-JP" sz="1000" baseline="0">
              <a:latin typeface="ＭＳ Ｐゴシック"/>
            </a:rPr>
            <a:t>5,500</a:t>
          </a:r>
          <a:r>
            <a:rPr kumimoji="1" lang="ja-JP" altLang="en-US" sz="1000" baseline="0">
              <a:latin typeface="ＭＳ Ｐゴシック"/>
            </a:rPr>
            <a:t>万円の増となりました。</a:t>
          </a:r>
          <a:endParaRPr kumimoji="1" lang="en-US" altLang="ja-JP" sz="1000" baseline="0">
            <a:latin typeface="ＭＳ Ｐゴシック"/>
          </a:endParaRPr>
        </a:p>
        <a:p>
          <a:r>
            <a:rPr kumimoji="1" lang="ja-JP" altLang="en-US" sz="1000" baseline="0">
              <a:latin typeface="ＭＳ Ｐゴシック"/>
            </a:rPr>
            <a:t>　一方、基準財政需要額についても、人口減少等特別対策事業費の新設や地域の元気創造事業費の増、また地方消費税率の引上げに伴う社会保障の充実による社会福祉費等の増により、</a:t>
          </a:r>
          <a:r>
            <a:rPr kumimoji="1" lang="en-US" altLang="ja-JP" sz="1000" baseline="0">
              <a:latin typeface="ＭＳ Ｐゴシック"/>
            </a:rPr>
            <a:t>1.6</a:t>
          </a:r>
          <a:r>
            <a:rPr kumimoji="1" lang="ja-JP" altLang="en-US" sz="1000" baseline="0">
              <a:latin typeface="ＭＳ Ｐゴシック"/>
            </a:rPr>
            <a:t>ポイント約</a:t>
          </a:r>
          <a:r>
            <a:rPr kumimoji="1" lang="en-US" altLang="ja-JP" sz="1000" baseline="0">
              <a:latin typeface="ＭＳ Ｐゴシック"/>
            </a:rPr>
            <a:t>8,000</a:t>
          </a:r>
          <a:r>
            <a:rPr kumimoji="1" lang="ja-JP" altLang="en-US" sz="1000" baseline="0">
              <a:latin typeface="ＭＳ Ｐゴシック"/>
            </a:rPr>
            <a:t>万円の増となりました。結果として、基準財政需要額も増加したものの、基準財政収入額の増がそれを上回ったことにより、</a:t>
          </a:r>
          <a:r>
            <a:rPr kumimoji="1" lang="en-US" altLang="ja-JP" sz="1000" baseline="0">
              <a:latin typeface="ＭＳ Ｐゴシック"/>
            </a:rPr>
            <a:t>0.01</a:t>
          </a:r>
          <a:r>
            <a:rPr kumimoji="1" lang="ja-JP" altLang="en-US" sz="1000" baseline="0">
              <a:latin typeface="ＭＳ Ｐゴシック"/>
            </a:rPr>
            <a:t>ポイント改善しました。</a:t>
          </a:r>
          <a:endParaRPr kumimoji="1" lang="en-US" altLang="ja-JP" sz="1000" baseline="0">
            <a:latin typeface="ＭＳ Ｐゴシック"/>
          </a:endParaRPr>
        </a:p>
        <a:p>
          <a:r>
            <a:rPr kumimoji="1" lang="ja-JP" altLang="en-US" sz="1000" baseline="0">
              <a:latin typeface="ＭＳ Ｐゴシック"/>
            </a:rPr>
            <a:t>　引き続き徴収率の向上策に取組み、普通交付税に依存しない財政構造の確保に努めます。</a:t>
          </a:r>
          <a:endParaRPr kumimoji="1" lang="en-US" altLang="ja-JP" sz="10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6350</xdr:rowOff>
    </xdr:from>
    <xdr:to>
      <xdr:col>7</xdr:col>
      <xdr:colOff>152400</xdr:colOff>
      <xdr:row>40</xdr:row>
      <xdr:rowOff>19755</xdr:rowOff>
    </xdr:to>
    <xdr:cxnSp macro="">
      <xdr:nvCxnSpPr>
        <xdr:cNvPr id="67" name="直線コネクタ 66"/>
        <xdr:cNvCxnSpPr/>
      </xdr:nvCxnSpPr>
      <xdr:spPr>
        <a:xfrm flipV="1">
          <a:off x="4114800" y="68643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6350</xdr:rowOff>
    </xdr:from>
    <xdr:to>
      <xdr:col>6</xdr:col>
      <xdr:colOff>0</xdr:colOff>
      <xdr:row>40</xdr:row>
      <xdr:rowOff>19755</xdr:rowOff>
    </xdr:to>
    <xdr:cxnSp macro="">
      <xdr:nvCxnSpPr>
        <xdr:cNvPr id="70" name="直線コネクタ 69"/>
        <xdr:cNvCxnSpPr/>
      </xdr:nvCxnSpPr>
      <xdr:spPr>
        <a:xfrm>
          <a:off x="3225800" y="68643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97367</xdr:rowOff>
    </xdr:from>
    <xdr:to>
      <xdr:col>4</xdr:col>
      <xdr:colOff>482600</xdr:colOff>
      <xdr:row>40</xdr:row>
      <xdr:rowOff>6350</xdr:rowOff>
    </xdr:to>
    <xdr:cxnSp macro="">
      <xdr:nvCxnSpPr>
        <xdr:cNvPr id="73" name="直線コネクタ 72"/>
        <xdr:cNvCxnSpPr/>
      </xdr:nvCxnSpPr>
      <xdr:spPr>
        <a:xfrm>
          <a:off x="2336800" y="67839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16933</xdr:rowOff>
    </xdr:from>
    <xdr:to>
      <xdr:col>3</xdr:col>
      <xdr:colOff>279400</xdr:colOff>
      <xdr:row>39</xdr:row>
      <xdr:rowOff>97367</xdr:rowOff>
    </xdr:to>
    <xdr:cxnSp macro="">
      <xdr:nvCxnSpPr>
        <xdr:cNvPr id="76" name="直線コネクタ 75"/>
        <xdr:cNvCxnSpPr/>
      </xdr:nvCxnSpPr>
      <xdr:spPr>
        <a:xfrm>
          <a:off x="1447800" y="67034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128005</xdr:rowOff>
    </xdr:from>
    <xdr:ext cx="762000" cy="259045"/>
    <xdr:sp macro="" textlink="">
      <xdr:nvSpPr>
        <xdr:cNvPr id="80" name="テキスト ボックス 79"/>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127000</xdr:rowOff>
    </xdr:from>
    <xdr:to>
      <xdr:col>7</xdr:col>
      <xdr:colOff>203200</xdr:colOff>
      <xdr:row>40</xdr:row>
      <xdr:rowOff>57150</xdr:rowOff>
    </xdr:to>
    <xdr:sp macro="" textlink="">
      <xdr:nvSpPr>
        <xdr:cNvPr id="86" name="円/楕円 85"/>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143527</xdr:rowOff>
    </xdr:from>
    <xdr:ext cx="762000" cy="259045"/>
    <xdr:sp macro="" textlink="">
      <xdr:nvSpPr>
        <xdr:cNvPr id="87"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140405</xdr:rowOff>
    </xdr:from>
    <xdr:to>
      <xdr:col>6</xdr:col>
      <xdr:colOff>50800</xdr:colOff>
      <xdr:row>40</xdr:row>
      <xdr:rowOff>70555</xdr:rowOff>
    </xdr:to>
    <xdr:sp macro="" textlink="">
      <xdr:nvSpPr>
        <xdr:cNvPr id="88" name="円/楕円 87"/>
        <xdr:cNvSpPr/>
      </xdr:nvSpPr>
      <xdr:spPr>
        <a:xfrm>
          <a:off x="4064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80732</xdr:rowOff>
    </xdr:from>
    <xdr:ext cx="736600" cy="259045"/>
    <xdr:sp macro="" textlink="">
      <xdr:nvSpPr>
        <xdr:cNvPr id="89" name="テキスト ボックス 88"/>
        <xdr:cNvSpPr txBox="1"/>
      </xdr:nvSpPr>
      <xdr:spPr>
        <a:xfrm>
          <a:off x="3733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90" name="円/楕円 89"/>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67327</xdr:rowOff>
    </xdr:from>
    <xdr:ext cx="762000" cy="259045"/>
    <xdr:sp macro="" textlink="">
      <xdr:nvSpPr>
        <xdr:cNvPr id="91" name="テキスト ボックス 90"/>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46567</xdr:rowOff>
    </xdr:from>
    <xdr:to>
      <xdr:col>3</xdr:col>
      <xdr:colOff>330200</xdr:colOff>
      <xdr:row>39</xdr:row>
      <xdr:rowOff>148167</xdr:rowOff>
    </xdr:to>
    <xdr:sp macro="" textlink="">
      <xdr:nvSpPr>
        <xdr:cNvPr id="92" name="円/楕円 91"/>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158344</xdr:rowOff>
    </xdr:from>
    <xdr:ext cx="762000" cy="259045"/>
    <xdr:sp macro="" textlink="">
      <xdr:nvSpPr>
        <xdr:cNvPr id="93" name="テキスト ボックス 92"/>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137583</xdr:rowOff>
    </xdr:from>
    <xdr:to>
      <xdr:col>2</xdr:col>
      <xdr:colOff>127000</xdr:colOff>
      <xdr:row>39</xdr:row>
      <xdr:rowOff>67733</xdr:rowOff>
    </xdr:to>
    <xdr:sp macro="" textlink="">
      <xdr:nvSpPr>
        <xdr:cNvPr id="94" name="円/楕円 93"/>
        <xdr:cNvSpPr/>
      </xdr:nvSpPr>
      <xdr:spPr>
        <a:xfrm>
          <a:off x="1397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77910</xdr:rowOff>
    </xdr:from>
    <xdr:ext cx="762000" cy="259045"/>
    <xdr:sp macro="" textlink="">
      <xdr:nvSpPr>
        <xdr:cNvPr id="95" name="テキスト ボックス 94"/>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分母（経常一般財源）については、普通交付税が約</a:t>
          </a:r>
          <a:r>
            <a:rPr kumimoji="1" lang="en-US" altLang="ja-JP" sz="1050">
              <a:latin typeface="ＭＳ Ｐゴシック"/>
            </a:rPr>
            <a:t>7,500</a:t>
          </a:r>
          <a:r>
            <a:rPr kumimoji="1" lang="ja-JP" altLang="en-US" sz="1050">
              <a:latin typeface="ＭＳ Ｐゴシック"/>
            </a:rPr>
            <a:t>万円、自動車取得税交付金が約</a:t>
          </a:r>
          <a:r>
            <a:rPr kumimoji="1" lang="en-US" altLang="ja-JP" sz="1050">
              <a:latin typeface="ＭＳ Ｐゴシック"/>
            </a:rPr>
            <a:t>2,400</a:t>
          </a:r>
          <a:r>
            <a:rPr kumimoji="1" lang="ja-JP" altLang="en-US" sz="1050">
              <a:latin typeface="ＭＳ Ｐゴシック"/>
            </a:rPr>
            <a:t>万円の減となった一方、町税が約</a:t>
          </a:r>
          <a:r>
            <a:rPr kumimoji="1" lang="en-US" altLang="ja-JP" sz="1050">
              <a:latin typeface="ＭＳ Ｐゴシック"/>
            </a:rPr>
            <a:t>2</a:t>
          </a:r>
          <a:r>
            <a:rPr kumimoji="1" lang="ja-JP" altLang="en-US" sz="1050">
              <a:latin typeface="ＭＳ Ｐゴシック"/>
            </a:rPr>
            <a:t>億</a:t>
          </a:r>
          <a:r>
            <a:rPr kumimoji="1" lang="en-US" altLang="ja-JP" sz="1050">
              <a:latin typeface="ＭＳ Ｐゴシック"/>
            </a:rPr>
            <a:t>2,400</a:t>
          </a:r>
          <a:r>
            <a:rPr kumimoji="1" lang="ja-JP" altLang="en-US" sz="1050">
              <a:latin typeface="ＭＳ Ｐゴシック"/>
            </a:rPr>
            <a:t>万円、地方消費税交付金が約</a:t>
          </a:r>
          <a:r>
            <a:rPr kumimoji="1" lang="en-US" altLang="ja-JP" sz="1050">
              <a:latin typeface="ＭＳ Ｐゴシック"/>
            </a:rPr>
            <a:t>9,400</a:t>
          </a:r>
          <a:r>
            <a:rPr kumimoji="1" lang="ja-JP" altLang="en-US" sz="1050">
              <a:latin typeface="ＭＳ Ｐゴシック"/>
            </a:rPr>
            <a:t>万円、配当割交付金が約</a:t>
          </a:r>
          <a:r>
            <a:rPr kumimoji="1" lang="en-US" altLang="ja-JP" sz="1050">
              <a:latin typeface="ＭＳ Ｐゴシック"/>
            </a:rPr>
            <a:t>1,800</a:t>
          </a:r>
          <a:r>
            <a:rPr kumimoji="1" lang="ja-JP" altLang="en-US" sz="1050">
              <a:latin typeface="ＭＳ Ｐゴシック"/>
            </a:rPr>
            <a:t>万円の増額となり、総額では約</a:t>
          </a:r>
          <a:r>
            <a:rPr kumimoji="1" lang="en-US" altLang="ja-JP" sz="1050">
              <a:latin typeface="ＭＳ Ｐゴシック"/>
            </a:rPr>
            <a:t>2</a:t>
          </a:r>
          <a:r>
            <a:rPr kumimoji="1" lang="ja-JP" altLang="en-US" sz="1050">
              <a:latin typeface="ＭＳ Ｐゴシック"/>
            </a:rPr>
            <a:t>億</a:t>
          </a:r>
          <a:r>
            <a:rPr kumimoji="1" lang="en-US" altLang="ja-JP" sz="1050">
              <a:latin typeface="ＭＳ Ｐゴシック"/>
            </a:rPr>
            <a:t>3,500</a:t>
          </a:r>
          <a:r>
            <a:rPr kumimoji="1" lang="ja-JP" altLang="en-US" sz="1050">
              <a:latin typeface="ＭＳ Ｐゴシック"/>
            </a:rPr>
            <a:t>万円の増額となりました。</a:t>
          </a:r>
        </a:p>
        <a:p>
          <a:r>
            <a:rPr kumimoji="1" lang="ja-JP" altLang="en-US" sz="1050">
              <a:latin typeface="ＭＳ Ｐゴシック"/>
            </a:rPr>
            <a:t>　分子（経常的経費充当一般財源）については、人件費が約</a:t>
          </a:r>
          <a:r>
            <a:rPr kumimoji="1" lang="en-US" altLang="ja-JP" sz="1050">
              <a:latin typeface="ＭＳ Ｐゴシック"/>
            </a:rPr>
            <a:t>800</a:t>
          </a:r>
          <a:r>
            <a:rPr kumimoji="1" lang="ja-JP" altLang="en-US" sz="1050">
              <a:latin typeface="ＭＳ Ｐゴシック"/>
            </a:rPr>
            <a:t>万円、補助費等が約</a:t>
          </a:r>
          <a:r>
            <a:rPr kumimoji="1" lang="en-US" altLang="ja-JP" sz="1050">
              <a:latin typeface="ＭＳ Ｐゴシック"/>
            </a:rPr>
            <a:t>3,500</a:t>
          </a:r>
          <a:r>
            <a:rPr kumimoji="1" lang="ja-JP" altLang="en-US" sz="1050">
              <a:latin typeface="ＭＳ Ｐゴシック"/>
            </a:rPr>
            <a:t>万円の減となった一方、物件費が約</a:t>
          </a:r>
          <a:r>
            <a:rPr kumimoji="1" lang="en-US" altLang="ja-JP" sz="1050">
              <a:latin typeface="ＭＳ Ｐゴシック"/>
            </a:rPr>
            <a:t>1</a:t>
          </a:r>
          <a:r>
            <a:rPr kumimoji="1" lang="ja-JP" altLang="en-US" sz="1050">
              <a:latin typeface="ＭＳ Ｐゴシック"/>
            </a:rPr>
            <a:t>億</a:t>
          </a:r>
          <a:r>
            <a:rPr kumimoji="1" lang="en-US" altLang="ja-JP" sz="1050">
              <a:latin typeface="ＭＳ Ｐゴシック"/>
            </a:rPr>
            <a:t>8,200</a:t>
          </a:r>
          <a:r>
            <a:rPr kumimoji="1" lang="ja-JP" altLang="en-US" sz="1050">
              <a:latin typeface="ＭＳ Ｐゴシック"/>
            </a:rPr>
            <a:t>万円、扶助費が約</a:t>
          </a:r>
          <a:r>
            <a:rPr kumimoji="1" lang="en-US" altLang="ja-JP" sz="1050">
              <a:latin typeface="ＭＳ Ｐゴシック"/>
            </a:rPr>
            <a:t>2,300</a:t>
          </a:r>
          <a:r>
            <a:rPr kumimoji="1" lang="ja-JP" altLang="en-US" sz="1050">
              <a:latin typeface="ＭＳ Ｐゴシック"/>
            </a:rPr>
            <a:t>万円、公債費が約</a:t>
          </a:r>
          <a:r>
            <a:rPr kumimoji="1" lang="en-US" altLang="ja-JP" sz="1050">
              <a:latin typeface="ＭＳ Ｐゴシック"/>
            </a:rPr>
            <a:t>1,300</a:t>
          </a:r>
          <a:r>
            <a:rPr kumimoji="1" lang="ja-JP" altLang="en-US" sz="1050">
              <a:latin typeface="ＭＳ Ｐゴシック"/>
            </a:rPr>
            <a:t>万円の増額となり、総額では約</a:t>
          </a:r>
          <a:r>
            <a:rPr kumimoji="1" lang="en-US" altLang="ja-JP" sz="1050">
              <a:latin typeface="ＭＳ Ｐゴシック"/>
            </a:rPr>
            <a:t>2</a:t>
          </a:r>
          <a:r>
            <a:rPr kumimoji="1" lang="ja-JP" altLang="en-US" sz="1050">
              <a:latin typeface="ＭＳ Ｐゴシック"/>
            </a:rPr>
            <a:t>億</a:t>
          </a:r>
          <a:r>
            <a:rPr kumimoji="1" lang="en-US" altLang="ja-JP" sz="1050">
              <a:latin typeface="ＭＳ Ｐゴシック"/>
            </a:rPr>
            <a:t>4,400</a:t>
          </a:r>
          <a:r>
            <a:rPr kumimoji="1" lang="ja-JP" altLang="en-US" sz="1050">
              <a:latin typeface="ＭＳ Ｐゴシック"/>
            </a:rPr>
            <a:t>万円の増額となりました。</a:t>
          </a:r>
        </a:p>
        <a:p>
          <a:r>
            <a:rPr kumimoji="1" lang="ja-JP" altLang="en-US" sz="1050">
              <a:latin typeface="ＭＳ Ｐゴシック"/>
            </a:rPr>
            <a:t>　分母となる経常一般財源が増額したものの、分子である経常的な支出の増額がそれを上回った結果、前年度比</a:t>
          </a:r>
          <a:r>
            <a:rPr kumimoji="1" lang="en-US" altLang="ja-JP" sz="1050">
              <a:latin typeface="ＭＳ Ｐゴシック"/>
            </a:rPr>
            <a:t>3.4</a:t>
          </a:r>
          <a:r>
            <a:rPr kumimoji="1" lang="ja-JP" altLang="en-US" sz="1050">
              <a:latin typeface="ＭＳ Ｐゴシック"/>
            </a:rPr>
            <a:t>ポイント悪化しました。今後、経常経費の削減と町税収入の増加に向け努力し、経常収支比率の改善を目指します。</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85344</xdr:rowOff>
    </xdr:from>
    <xdr:to>
      <xdr:col>7</xdr:col>
      <xdr:colOff>152400</xdr:colOff>
      <xdr:row>64</xdr:row>
      <xdr:rowOff>77978</xdr:rowOff>
    </xdr:to>
    <xdr:cxnSp macro="">
      <xdr:nvCxnSpPr>
        <xdr:cNvPr id="128" name="直線コネクタ 127"/>
        <xdr:cNvCxnSpPr/>
      </xdr:nvCxnSpPr>
      <xdr:spPr>
        <a:xfrm>
          <a:off x="4114800" y="10886694"/>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85344</xdr:rowOff>
    </xdr:from>
    <xdr:to>
      <xdr:col>6</xdr:col>
      <xdr:colOff>0</xdr:colOff>
      <xdr:row>64</xdr:row>
      <xdr:rowOff>24892</xdr:rowOff>
    </xdr:to>
    <xdr:cxnSp macro="">
      <xdr:nvCxnSpPr>
        <xdr:cNvPr id="131" name="直線コネクタ 130"/>
        <xdr:cNvCxnSpPr/>
      </xdr:nvCxnSpPr>
      <xdr:spPr>
        <a:xfrm flipV="1">
          <a:off x="3225800" y="1088669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3" name="テキスト ボックス 13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24892</xdr:rowOff>
    </xdr:from>
    <xdr:to>
      <xdr:col>4</xdr:col>
      <xdr:colOff>482600</xdr:colOff>
      <xdr:row>64</xdr:row>
      <xdr:rowOff>68326</xdr:rowOff>
    </xdr:to>
    <xdr:cxnSp macro="">
      <xdr:nvCxnSpPr>
        <xdr:cNvPr id="134" name="直線コネクタ 133"/>
        <xdr:cNvCxnSpPr/>
      </xdr:nvCxnSpPr>
      <xdr:spPr>
        <a:xfrm flipV="1">
          <a:off x="2336800" y="1099769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3556</xdr:rowOff>
    </xdr:from>
    <xdr:to>
      <xdr:col>3</xdr:col>
      <xdr:colOff>279400</xdr:colOff>
      <xdr:row>64</xdr:row>
      <xdr:rowOff>68326</xdr:rowOff>
    </xdr:to>
    <xdr:cxnSp macro="">
      <xdr:nvCxnSpPr>
        <xdr:cNvPr id="137" name="直線コネクタ 136"/>
        <xdr:cNvCxnSpPr/>
      </xdr:nvCxnSpPr>
      <xdr:spPr>
        <a:xfrm>
          <a:off x="1447800" y="10462006"/>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58183</xdr:rowOff>
    </xdr:from>
    <xdr:ext cx="762000" cy="259045"/>
    <xdr:sp macro="" textlink="">
      <xdr:nvSpPr>
        <xdr:cNvPr id="141" name="テキスト ボックス 140"/>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27178</xdr:rowOff>
    </xdr:from>
    <xdr:to>
      <xdr:col>7</xdr:col>
      <xdr:colOff>203200</xdr:colOff>
      <xdr:row>64</xdr:row>
      <xdr:rowOff>128778</xdr:rowOff>
    </xdr:to>
    <xdr:sp macro="" textlink="">
      <xdr:nvSpPr>
        <xdr:cNvPr id="147" name="円/楕円 146"/>
        <xdr:cNvSpPr/>
      </xdr:nvSpPr>
      <xdr:spPr>
        <a:xfrm>
          <a:off x="49022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170705</xdr:rowOff>
    </xdr:from>
    <xdr:ext cx="762000" cy="259045"/>
    <xdr:sp macro="" textlink="">
      <xdr:nvSpPr>
        <xdr:cNvPr id="148" name="財政構造の弾力性該当値テキスト"/>
        <xdr:cNvSpPr txBox="1"/>
      </xdr:nvSpPr>
      <xdr:spPr>
        <a:xfrm>
          <a:off x="5041900" y="1097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34544</xdr:rowOff>
    </xdr:from>
    <xdr:to>
      <xdr:col>6</xdr:col>
      <xdr:colOff>50800</xdr:colOff>
      <xdr:row>63</xdr:row>
      <xdr:rowOff>136144</xdr:rowOff>
    </xdr:to>
    <xdr:sp macro="" textlink="">
      <xdr:nvSpPr>
        <xdr:cNvPr id="149" name="円/楕円 148"/>
        <xdr:cNvSpPr/>
      </xdr:nvSpPr>
      <xdr:spPr>
        <a:xfrm>
          <a:off x="4064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146321</xdr:rowOff>
    </xdr:from>
    <xdr:ext cx="736600" cy="259045"/>
    <xdr:sp macro="" textlink="">
      <xdr:nvSpPr>
        <xdr:cNvPr id="150" name="テキスト ボックス 149"/>
        <xdr:cNvSpPr txBox="1"/>
      </xdr:nvSpPr>
      <xdr:spPr>
        <a:xfrm>
          <a:off x="3733800" y="1060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145542</xdr:rowOff>
    </xdr:from>
    <xdr:to>
      <xdr:col>4</xdr:col>
      <xdr:colOff>533400</xdr:colOff>
      <xdr:row>64</xdr:row>
      <xdr:rowOff>75692</xdr:rowOff>
    </xdr:to>
    <xdr:sp macro="" textlink="">
      <xdr:nvSpPr>
        <xdr:cNvPr id="151" name="円/楕円 150"/>
        <xdr:cNvSpPr/>
      </xdr:nvSpPr>
      <xdr:spPr>
        <a:xfrm>
          <a:off x="3175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60469</xdr:rowOff>
    </xdr:from>
    <xdr:ext cx="762000" cy="259045"/>
    <xdr:sp macro="" textlink="">
      <xdr:nvSpPr>
        <xdr:cNvPr id="152" name="テキスト ボックス 151"/>
        <xdr:cNvSpPr txBox="1"/>
      </xdr:nvSpPr>
      <xdr:spPr>
        <a:xfrm>
          <a:off x="2844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17526</xdr:rowOff>
    </xdr:from>
    <xdr:to>
      <xdr:col>3</xdr:col>
      <xdr:colOff>330200</xdr:colOff>
      <xdr:row>64</xdr:row>
      <xdr:rowOff>119126</xdr:rowOff>
    </xdr:to>
    <xdr:sp macro="" textlink="">
      <xdr:nvSpPr>
        <xdr:cNvPr id="153" name="円/楕円 152"/>
        <xdr:cNvSpPr/>
      </xdr:nvSpPr>
      <xdr:spPr>
        <a:xfrm>
          <a:off x="2286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103903</xdr:rowOff>
    </xdr:from>
    <xdr:ext cx="762000" cy="259045"/>
    <xdr:sp macro="" textlink="">
      <xdr:nvSpPr>
        <xdr:cNvPr id="154" name="テキスト ボックス 153"/>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124206</xdr:rowOff>
    </xdr:from>
    <xdr:to>
      <xdr:col>2</xdr:col>
      <xdr:colOff>127000</xdr:colOff>
      <xdr:row>61</xdr:row>
      <xdr:rowOff>54356</xdr:rowOff>
    </xdr:to>
    <xdr:sp macro="" textlink="">
      <xdr:nvSpPr>
        <xdr:cNvPr id="155" name="円/楕円 154"/>
        <xdr:cNvSpPr/>
      </xdr:nvSpPr>
      <xdr:spPr>
        <a:xfrm>
          <a:off x="1397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64533</xdr:rowOff>
    </xdr:from>
    <xdr:ext cx="762000" cy="259045"/>
    <xdr:sp macro="" textlink="">
      <xdr:nvSpPr>
        <xdr:cNvPr id="156" name="テキスト ボックス 155"/>
        <xdr:cNvSpPr txBox="1"/>
      </xdr:nvSpPr>
      <xdr:spPr>
        <a:xfrm>
          <a:off x="1066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[130,198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人件費については、給料及び期末勤勉手当の支給率等のプラス改定により、前年度比約</a:t>
          </a:r>
          <a:r>
            <a:rPr kumimoji="1" lang="en-US" altLang="ja-JP" sz="1050">
              <a:latin typeface="ＭＳ Ｐゴシック"/>
            </a:rPr>
            <a:t>3,400</a:t>
          </a:r>
          <a:r>
            <a:rPr kumimoji="1" lang="ja-JP" altLang="en-US" sz="1050">
              <a:latin typeface="ＭＳ Ｐゴシック"/>
            </a:rPr>
            <a:t>万円の増となりました。しかしながら、臨時雇賃金が類似団体に比べ低く抑えられていることにより、人件費総額では、類似団体平均を下回っています。</a:t>
          </a:r>
          <a:endParaRPr kumimoji="1" lang="en-US" altLang="ja-JP" sz="1050">
            <a:latin typeface="ＭＳ Ｐゴシック"/>
          </a:endParaRPr>
        </a:p>
        <a:p>
          <a:r>
            <a:rPr kumimoji="1" lang="ja-JP" altLang="en-US" sz="1050">
              <a:latin typeface="ＭＳ Ｐゴシック"/>
            </a:rPr>
            <a:t>　一方、物件費については、新郷土資料館（けやき館）のオープンに伴い備品購入費が約</a:t>
          </a:r>
          <a:r>
            <a:rPr kumimoji="1" lang="en-US" altLang="ja-JP" sz="1050">
              <a:latin typeface="ＭＳ Ｐゴシック"/>
            </a:rPr>
            <a:t>3,100</a:t>
          </a:r>
          <a:r>
            <a:rPr kumimoji="1" lang="ja-JP" altLang="en-US" sz="1050">
              <a:latin typeface="ＭＳ Ｐゴシック"/>
            </a:rPr>
            <a:t>万円、指定管理者委託、また旧庁舎移転計画に伴う設備移設委託等により委託料が約</a:t>
          </a:r>
          <a:r>
            <a:rPr kumimoji="1" lang="en-US" altLang="ja-JP" sz="1050">
              <a:latin typeface="ＭＳ Ｐゴシック"/>
            </a:rPr>
            <a:t>6,700</a:t>
          </a:r>
          <a:r>
            <a:rPr kumimoji="1" lang="ja-JP" altLang="en-US" sz="1050">
              <a:latin typeface="ＭＳ Ｐゴシック"/>
            </a:rPr>
            <a:t>万円、仮庁舎借上に伴い借上料が約</a:t>
          </a:r>
          <a:r>
            <a:rPr kumimoji="1" lang="en-US" altLang="ja-JP" sz="1050">
              <a:latin typeface="ＭＳ Ｐゴシック"/>
            </a:rPr>
            <a:t>1,200</a:t>
          </a:r>
          <a:r>
            <a:rPr kumimoji="1" lang="ja-JP" altLang="en-US" sz="1050">
              <a:latin typeface="ＭＳ Ｐゴシック"/>
            </a:rPr>
            <a:t>万円の増額となり、物件費総額では</a:t>
          </a:r>
          <a:r>
            <a:rPr kumimoji="1" lang="en-US" altLang="ja-JP" sz="1050">
              <a:latin typeface="ＭＳ Ｐゴシック"/>
            </a:rPr>
            <a:t>1</a:t>
          </a:r>
          <a:r>
            <a:rPr kumimoji="1" lang="ja-JP" altLang="en-US" sz="1050">
              <a:latin typeface="ＭＳ Ｐゴシック"/>
            </a:rPr>
            <a:t>億</a:t>
          </a:r>
          <a:r>
            <a:rPr kumimoji="1" lang="en-US" altLang="ja-JP" sz="1050">
              <a:latin typeface="ＭＳ Ｐゴシック"/>
            </a:rPr>
            <a:t>300</a:t>
          </a:r>
          <a:r>
            <a:rPr kumimoji="1" lang="ja-JP" altLang="en-US" sz="1050">
              <a:latin typeface="ＭＳ Ｐゴシック"/>
            </a:rPr>
            <a:t>万円の増額となりました。物件費については、類似団体平均を上回っている状態が続いており、主な要因としては、福生都市計画事業瑞穂町箱根ケ崎駅西土地区画整理事業に伴う都市づくり公社への委託料によるもので、区画整理の完了を予定している平成</a:t>
          </a:r>
          <a:r>
            <a:rPr kumimoji="1" lang="en-US" altLang="ja-JP" sz="1050">
              <a:latin typeface="ＭＳ Ｐゴシック"/>
            </a:rPr>
            <a:t>34</a:t>
          </a:r>
          <a:r>
            <a:rPr kumimoji="1" lang="ja-JP" altLang="en-US" sz="1050">
              <a:latin typeface="ＭＳ Ｐゴシック"/>
            </a:rPr>
            <a:t>年度までは高い水準が続くと考えられます。</a:t>
          </a:r>
          <a:endParaRPr kumimoji="1" lang="en-US" altLang="ja-JP" sz="105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11092</xdr:rowOff>
    </xdr:from>
    <xdr:to>
      <xdr:col>7</xdr:col>
      <xdr:colOff>152400</xdr:colOff>
      <xdr:row>84</xdr:row>
      <xdr:rowOff>43926</xdr:rowOff>
    </xdr:to>
    <xdr:cxnSp macro="">
      <xdr:nvCxnSpPr>
        <xdr:cNvPr id="191" name="直線コネクタ 190"/>
        <xdr:cNvCxnSpPr/>
      </xdr:nvCxnSpPr>
      <xdr:spPr>
        <a:xfrm>
          <a:off x="4114800" y="14412892"/>
          <a:ext cx="838200" cy="3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43031</xdr:rowOff>
    </xdr:from>
    <xdr:ext cx="762000" cy="259045"/>
    <xdr:sp macro="" textlink="">
      <xdr:nvSpPr>
        <xdr:cNvPr id="192" name="人件費・物件費等の状況平均値テキスト"/>
        <xdr:cNvSpPr txBox="1"/>
      </xdr:nvSpPr>
      <xdr:spPr>
        <a:xfrm>
          <a:off x="5041900" y="1410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153265</xdr:rowOff>
    </xdr:from>
    <xdr:to>
      <xdr:col>6</xdr:col>
      <xdr:colOff>0</xdr:colOff>
      <xdr:row>84</xdr:row>
      <xdr:rowOff>11092</xdr:rowOff>
    </xdr:to>
    <xdr:cxnSp macro="">
      <xdr:nvCxnSpPr>
        <xdr:cNvPr id="194" name="直線コネクタ 193"/>
        <xdr:cNvCxnSpPr/>
      </xdr:nvCxnSpPr>
      <xdr:spPr>
        <a:xfrm>
          <a:off x="3225800" y="14383615"/>
          <a:ext cx="889000" cy="2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102472</xdr:rowOff>
    </xdr:from>
    <xdr:ext cx="736600" cy="259045"/>
    <xdr:sp macro="" textlink="">
      <xdr:nvSpPr>
        <xdr:cNvPr id="196" name="テキスト ボックス 195"/>
        <xdr:cNvSpPr txBox="1"/>
      </xdr:nvSpPr>
      <xdr:spPr>
        <a:xfrm>
          <a:off x="3733800" y="139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153265</xdr:rowOff>
    </xdr:from>
    <xdr:to>
      <xdr:col>4</xdr:col>
      <xdr:colOff>482600</xdr:colOff>
      <xdr:row>84</xdr:row>
      <xdr:rowOff>20447</xdr:rowOff>
    </xdr:to>
    <xdr:cxnSp macro="">
      <xdr:nvCxnSpPr>
        <xdr:cNvPr id="197" name="直線コネクタ 196"/>
        <xdr:cNvCxnSpPr/>
      </xdr:nvCxnSpPr>
      <xdr:spPr>
        <a:xfrm flipV="1">
          <a:off x="2336800" y="14383615"/>
          <a:ext cx="889000" cy="3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105866</xdr:rowOff>
    </xdr:from>
    <xdr:ext cx="762000" cy="259045"/>
    <xdr:sp macro="" textlink="">
      <xdr:nvSpPr>
        <xdr:cNvPr id="199" name="テキスト ボックス 198"/>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142351</xdr:rowOff>
    </xdr:from>
    <xdr:to>
      <xdr:col>3</xdr:col>
      <xdr:colOff>279400</xdr:colOff>
      <xdr:row>84</xdr:row>
      <xdr:rowOff>20447</xdr:rowOff>
    </xdr:to>
    <xdr:cxnSp macro="">
      <xdr:nvCxnSpPr>
        <xdr:cNvPr id="200" name="直線コネクタ 199"/>
        <xdr:cNvCxnSpPr/>
      </xdr:nvCxnSpPr>
      <xdr:spPr>
        <a:xfrm>
          <a:off x="1447800" y="14372701"/>
          <a:ext cx="889000" cy="4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132796</xdr:rowOff>
    </xdr:from>
    <xdr:ext cx="762000" cy="259045"/>
    <xdr:sp macro="" textlink="">
      <xdr:nvSpPr>
        <xdr:cNvPr id="202" name="テキスト ボックス 201"/>
        <xdr:cNvSpPr txBox="1"/>
      </xdr:nvSpPr>
      <xdr:spPr>
        <a:xfrm>
          <a:off x="1955800" y="140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93158</xdr:rowOff>
    </xdr:from>
    <xdr:ext cx="762000" cy="259045"/>
    <xdr:sp macro="" textlink="">
      <xdr:nvSpPr>
        <xdr:cNvPr id="204" name="テキスト ボックス 203"/>
        <xdr:cNvSpPr txBox="1"/>
      </xdr:nvSpPr>
      <xdr:spPr>
        <a:xfrm>
          <a:off x="1066800" y="1398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164576</xdr:rowOff>
    </xdr:from>
    <xdr:to>
      <xdr:col>7</xdr:col>
      <xdr:colOff>203200</xdr:colOff>
      <xdr:row>84</xdr:row>
      <xdr:rowOff>94726</xdr:rowOff>
    </xdr:to>
    <xdr:sp macro="" textlink="">
      <xdr:nvSpPr>
        <xdr:cNvPr id="210" name="円/楕円 209"/>
        <xdr:cNvSpPr/>
      </xdr:nvSpPr>
      <xdr:spPr>
        <a:xfrm>
          <a:off x="4902200" y="1439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136653</xdr:rowOff>
    </xdr:from>
    <xdr:ext cx="762000" cy="259045"/>
    <xdr:sp macro="" textlink="">
      <xdr:nvSpPr>
        <xdr:cNvPr id="211" name="人件費・物件費等の状況該当値テキスト"/>
        <xdr:cNvSpPr txBox="1"/>
      </xdr:nvSpPr>
      <xdr:spPr>
        <a:xfrm>
          <a:off x="5041900" y="1436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130,198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131742</xdr:rowOff>
    </xdr:from>
    <xdr:to>
      <xdr:col>6</xdr:col>
      <xdr:colOff>50800</xdr:colOff>
      <xdr:row>84</xdr:row>
      <xdr:rowOff>61892</xdr:rowOff>
    </xdr:to>
    <xdr:sp macro="" textlink="">
      <xdr:nvSpPr>
        <xdr:cNvPr id="212" name="円/楕円 211"/>
        <xdr:cNvSpPr/>
      </xdr:nvSpPr>
      <xdr:spPr>
        <a:xfrm>
          <a:off x="4064000" y="1436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46669</xdr:rowOff>
    </xdr:from>
    <xdr:ext cx="736600" cy="259045"/>
    <xdr:sp macro="" textlink="">
      <xdr:nvSpPr>
        <xdr:cNvPr id="213" name="テキスト ボックス 212"/>
        <xdr:cNvSpPr txBox="1"/>
      </xdr:nvSpPr>
      <xdr:spPr>
        <a:xfrm>
          <a:off x="3733800" y="14448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126,116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102465</xdr:rowOff>
    </xdr:from>
    <xdr:to>
      <xdr:col>4</xdr:col>
      <xdr:colOff>533400</xdr:colOff>
      <xdr:row>84</xdr:row>
      <xdr:rowOff>32615</xdr:rowOff>
    </xdr:to>
    <xdr:sp macro="" textlink="">
      <xdr:nvSpPr>
        <xdr:cNvPr id="214" name="円/楕円 213"/>
        <xdr:cNvSpPr/>
      </xdr:nvSpPr>
      <xdr:spPr>
        <a:xfrm>
          <a:off x="3175000" y="143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17392</xdr:rowOff>
    </xdr:from>
    <xdr:ext cx="762000" cy="259045"/>
    <xdr:sp macro="" textlink="">
      <xdr:nvSpPr>
        <xdr:cNvPr id="215" name="テキスト ボックス 214"/>
        <xdr:cNvSpPr txBox="1"/>
      </xdr:nvSpPr>
      <xdr:spPr>
        <a:xfrm>
          <a:off x="2844800" y="144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122,476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141097</xdr:rowOff>
    </xdr:from>
    <xdr:to>
      <xdr:col>3</xdr:col>
      <xdr:colOff>330200</xdr:colOff>
      <xdr:row>84</xdr:row>
      <xdr:rowOff>71247</xdr:rowOff>
    </xdr:to>
    <xdr:sp macro="" textlink="">
      <xdr:nvSpPr>
        <xdr:cNvPr id="216" name="円/楕円 215"/>
        <xdr:cNvSpPr/>
      </xdr:nvSpPr>
      <xdr:spPr>
        <a:xfrm>
          <a:off x="2286000" y="1437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56024</xdr:rowOff>
    </xdr:from>
    <xdr:ext cx="762000" cy="259045"/>
    <xdr:sp macro="" textlink="">
      <xdr:nvSpPr>
        <xdr:cNvPr id="217" name="テキスト ボックス 216"/>
        <xdr:cNvSpPr txBox="1"/>
      </xdr:nvSpPr>
      <xdr:spPr>
        <a:xfrm>
          <a:off x="1955800" y="14457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127,279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91551</xdr:rowOff>
    </xdr:from>
    <xdr:to>
      <xdr:col>2</xdr:col>
      <xdr:colOff>127000</xdr:colOff>
      <xdr:row>84</xdr:row>
      <xdr:rowOff>21701</xdr:rowOff>
    </xdr:to>
    <xdr:sp macro="" textlink="">
      <xdr:nvSpPr>
        <xdr:cNvPr id="218" name="円/楕円 217"/>
        <xdr:cNvSpPr/>
      </xdr:nvSpPr>
      <xdr:spPr>
        <a:xfrm>
          <a:off x="1397000" y="1432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6478</xdr:rowOff>
    </xdr:from>
    <xdr:ext cx="762000" cy="259045"/>
    <xdr:sp macro="" textlink="">
      <xdr:nvSpPr>
        <xdr:cNvPr id="219" name="テキスト ボックス 218"/>
        <xdr:cNvSpPr txBox="1"/>
      </xdr:nvSpPr>
      <xdr:spPr>
        <a:xfrm>
          <a:off x="1066800" y="1440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121,119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ea"/>
              <a:ea typeface="+mn-ea"/>
              <a:cs typeface="+mn-cs"/>
            </a:rPr>
            <a:t>ラスパイレス指数については、類似団体内平均値を</a:t>
          </a:r>
          <a:r>
            <a:rPr kumimoji="1" lang="en-US" altLang="ja-JP" sz="1300">
              <a:solidFill>
                <a:schemeClr val="dk1"/>
              </a:solidFill>
              <a:effectLst/>
              <a:latin typeface="+mn-ea"/>
              <a:ea typeface="+mn-ea"/>
              <a:cs typeface="+mn-cs"/>
            </a:rPr>
            <a:t>3.5</a:t>
          </a:r>
          <a:r>
            <a:rPr kumimoji="1" lang="ja-JP" altLang="ja-JP" sz="1300">
              <a:solidFill>
                <a:schemeClr val="dk1"/>
              </a:solidFill>
              <a:effectLst/>
              <a:latin typeface="+mn-ea"/>
              <a:ea typeface="+mn-ea"/>
              <a:cs typeface="+mn-cs"/>
            </a:rPr>
            <a:t>ポイント上回っています。これは町職員と国家公務員とを比較した際に、職員数の開きや採用時の職種による初任給の違いによる影響が大きいと考えられます。なお、瑞穂町においては、平成</a:t>
          </a:r>
          <a:r>
            <a:rPr kumimoji="1" lang="en-US" altLang="ja-JP" sz="1300">
              <a:solidFill>
                <a:schemeClr val="dk1"/>
              </a:solidFill>
              <a:effectLst/>
              <a:latin typeface="+mn-ea"/>
              <a:ea typeface="+mn-ea"/>
              <a:cs typeface="+mn-cs"/>
            </a:rPr>
            <a:t>22</a:t>
          </a:r>
          <a:r>
            <a:rPr kumimoji="1" lang="ja-JP" altLang="ja-JP" sz="1300">
              <a:solidFill>
                <a:schemeClr val="dk1"/>
              </a:solidFill>
              <a:effectLst/>
              <a:latin typeface="+mn-ea"/>
              <a:ea typeface="+mn-ea"/>
              <a:cs typeface="+mn-cs"/>
            </a:rPr>
            <a:t>年度から全職員を対象に人事考課制度に基づく給与配分を実施しています。また、地域手当も平成</a:t>
          </a:r>
          <a:r>
            <a:rPr kumimoji="1" lang="en-US" altLang="ja-JP" sz="1300">
              <a:solidFill>
                <a:schemeClr val="dk1"/>
              </a:solidFill>
              <a:effectLst/>
              <a:latin typeface="+mn-ea"/>
              <a:ea typeface="+mn-ea"/>
              <a:cs typeface="+mn-cs"/>
            </a:rPr>
            <a:t>21</a:t>
          </a:r>
          <a:r>
            <a:rPr kumimoji="1" lang="ja-JP" altLang="ja-JP" sz="1300">
              <a:solidFill>
                <a:schemeClr val="dk1"/>
              </a:solidFill>
              <a:effectLst/>
              <a:latin typeface="+mn-ea"/>
              <a:ea typeface="+mn-ea"/>
              <a:cs typeface="+mn-cs"/>
            </a:rPr>
            <a:t>年に大幅に引き下げ、平成</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年度から段階的に引き下げを実施しました。</a:t>
          </a:r>
          <a:endParaRPr kumimoji="0" lang="en-US" altLang="ja-JP" sz="1300">
            <a:solidFill>
              <a:schemeClr val="dk1"/>
            </a:solidFill>
            <a:effectLst/>
            <a:latin typeface="+mn-ea"/>
            <a:ea typeface="+mn-ea"/>
            <a:cs typeface="+mn-cs"/>
          </a:endParaRPr>
        </a:p>
        <a:p>
          <a:r>
            <a:rPr kumimoji="0" lang="ja-JP" altLang="en-US" sz="1300" baseline="0">
              <a:solidFill>
                <a:schemeClr val="dk1"/>
              </a:solidFill>
              <a:effectLst/>
              <a:latin typeface="+mn-ea"/>
              <a:ea typeface="+mn-ea"/>
              <a:cs typeface="+mn-cs"/>
            </a:rPr>
            <a:t>　</a:t>
          </a:r>
          <a:r>
            <a:rPr kumimoji="1" lang="ja-JP" altLang="ja-JP" sz="1300">
              <a:solidFill>
                <a:schemeClr val="dk1"/>
              </a:solidFill>
              <a:effectLst/>
              <a:latin typeface="+mn-ea"/>
              <a:ea typeface="+mn-ea"/>
              <a:cs typeface="+mn-cs"/>
            </a:rPr>
            <a:t>今後も適切な運用を継続し、水準の適正化に努めます。</a:t>
          </a:r>
          <a:endParaRPr lang="ja-JP" altLang="ja-JP" sz="13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5" name="直線コネクタ 234"/>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6" name="テキスト ボックス 235"/>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9" name="直線コネクタ 23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0" name="テキスト ボックス 23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102236</xdr:rowOff>
    </xdr:from>
    <xdr:to>
      <xdr:col>24</xdr:col>
      <xdr:colOff>558800</xdr:colOff>
      <xdr:row>85</xdr:row>
      <xdr:rowOff>158432</xdr:rowOff>
    </xdr:to>
    <xdr:cxnSp macro="">
      <xdr:nvCxnSpPr>
        <xdr:cNvPr id="244" name="直線コネクタ 243"/>
        <xdr:cNvCxnSpPr/>
      </xdr:nvCxnSpPr>
      <xdr:spPr>
        <a:xfrm flipV="1">
          <a:off x="17018000" y="13989686"/>
          <a:ext cx="0" cy="7419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130509</xdr:rowOff>
    </xdr:from>
    <xdr:ext cx="762000" cy="259045"/>
    <xdr:sp macro="" textlink="">
      <xdr:nvSpPr>
        <xdr:cNvPr id="245" name="給与水準   （国との比較）最小値テキスト"/>
        <xdr:cNvSpPr txBox="1"/>
      </xdr:nvSpPr>
      <xdr:spPr>
        <a:xfrm>
          <a:off x="17106900" y="1470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85</xdr:row>
      <xdr:rowOff>158432</xdr:rowOff>
    </xdr:from>
    <xdr:to>
      <xdr:col>24</xdr:col>
      <xdr:colOff>647700</xdr:colOff>
      <xdr:row>85</xdr:row>
      <xdr:rowOff>158432</xdr:rowOff>
    </xdr:to>
    <xdr:cxnSp macro="">
      <xdr:nvCxnSpPr>
        <xdr:cNvPr id="246" name="直線コネクタ 245"/>
        <xdr:cNvCxnSpPr/>
      </xdr:nvCxnSpPr>
      <xdr:spPr>
        <a:xfrm>
          <a:off x="16929100" y="14731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17163</xdr:rowOff>
    </xdr:from>
    <xdr:ext cx="762000" cy="259045"/>
    <xdr:sp macro="" textlink="">
      <xdr:nvSpPr>
        <xdr:cNvPr id="247" name="給与水準   （国との比較）最大値テキスト"/>
        <xdr:cNvSpPr txBox="1"/>
      </xdr:nvSpPr>
      <xdr:spPr>
        <a:xfrm>
          <a:off x="17106900" y="1373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81</xdr:row>
      <xdr:rowOff>102236</xdr:rowOff>
    </xdr:from>
    <xdr:to>
      <xdr:col>24</xdr:col>
      <xdr:colOff>647700</xdr:colOff>
      <xdr:row>81</xdr:row>
      <xdr:rowOff>102236</xdr:rowOff>
    </xdr:to>
    <xdr:cxnSp macro="">
      <xdr:nvCxnSpPr>
        <xdr:cNvPr id="248" name="直線コネクタ 247"/>
        <xdr:cNvCxnSpPr/>
      </xdr:nvCxnSpPr>
      <xdr:spPr>
        <a:xfrm>
          <a:off x="16929100" y="1398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49848</xdr:rowOff>
    </xdr:from>
    <xdr:to>
      <xdr:col>24</xdr:col>
      <xdr:colOff>558800</xdr:colOff>
      <xdr:row>85</xdr:row>
      <xdr:rowOff>134302</xdr:rowOff>
    </xdr:to>
    <xdr:cxnSp macro="">
      <xdr:nvCxnSpPr>
        <xdr:cNvPr id="249" name="直線コネクタ 248"/>
        <xdr:cNvCxnSpPr/>
      </xdr:nvCxnSpPr>
      <xdr:spPr>
        <a:xfrm flipV="1">
          <a:off x="16179800" y="14623098"/>
          <a:ext cx="8382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147338</xdr:rowOff>
    </xdr:from>
    <xdr:ext cx="762000" cy="259045"/>
    <xdr:sp macro="" textlink="">
      <xdr:nvSpPr>
        <xdr:cNvPr id="250"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51" name="フローチャート : 判断 250"/>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134302</xdr:rowOff>
    </xdr:from>
    <xdr:to>
      <xdr:col>23</xdr:col>
      <xdr:colOff>406400</xdr:colOff>
      <xdr:row>89</xdr:row>
      <xdr:rowOff>3493</xdr:rowOff>
    </xdr:to>
    <xdr:cxnSp macro="">
      <xdr:nvCxnSpPr>
        <xdr:cNvPr id="252" name="直線コネクタ 251"/>
        <xdr:cNvCxnSpPr/>
      </xdr:nvCxnSpPr>
      <xdr:spPr>
        <a:xfrm flipV="1">
          <a:off x="15290800" y="14707552"/>
          <a:ext cx="889000" cy="55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124777</xdr:rowOff>
    </xdr:from>
    <xdr:to>
      <xdr:col>23</xdr:col>
      <xdr:colOff>457200</xdr:colOff>
      <xdr:row>84</xdr:row>
      <xdr:rowOff>54927</xdr:rowOff>
    </xdr:to>
    <xdr:sp macro="" textlink="">
      <xdr:nvSpPr>
        <xdr:cNvPr id="253" name="フローチャート : 判断 252"/>
        <xdr:cNvSpPr/>
      </xdr:nvSpPr>
      <xdr:spPr>
        <a:xfrm>
          <a:off x="161290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65104</xdr:rowOff>
    </xdr:from>
    <xdr:ext cx="736600" cy="259045"/>
    <xdr:sp macro="" textlink="">
      <xdr:nvSpPr>
        <xdr:cNvPr id="254" name="テキスト ボックス 253"/>
        <xdr:cNvSpPr txBox="1"/>
      </xdr:nvSpPr>
      <xdr:spPr>
        <a:xfrm>
          <a:off x="15798800" y="14124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78423</xdr:rowOff>
    </xdr:from>
    <xdr:to>
      <xdr:col>22</xdr:col>
      <xdr:colOff>203200</xdr:colOff>
      <xdr:row>89</xdr:row>
      <xdr:rowOff>3493</xdr:rowOff>
    </xdr:to>
    <xdr:cxnSp macro="">
      <xdr:nvCxnSpPr>
        <xdr:cNvPr id="255" name="直線コネクタ 254"/>
        <xdr:cNvCxnSpPr/>
      </xdr:nvCxnSpPr>
      <xdr:spPr>
        <a:xfrm>
          <a:off x="14401800" y="1516602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80963</xdr:rowOff>
    </xdr:from>
    <xdr:to>
      <xdr:col>22</xdr:col>
      <xdr:colOff>254000</xdr:colOff>
      <xdr:row>87</xdr:row>
      <xdr:rowOff>11113</xdr:rowOff>
    </xdr:to>
    <xdr:sp macro="" textlink="">
      <xdr:nvSpPr>
        <xdr:cNvPr id="256" name="フローチャート : 判断 255"/>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21290</xdr:rowOff>
    </xdr:from>
    <xdr:ext cx="762000" cy="259045"/>
    <xdr:sp macro="" textlink="">
      <xdr:nvSpPr>
        <xdr:cNvPr id="257" name="テキスト ボックス 256"/>
        <xdr:cNvSpPr txBox="1"/>
      </xdr:nvSpPr>
      <xdr:spPr>
        <a:xfrm>
          <a:off x="14909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55880</xdr:rowOff>
    </xdr:from>
    <xdr:to>
      <xdr:col>21</xdr:col>
      <xdr:colOff>0</xdr:colOff>
      <xdr:row>88</xdr:row>
      <xdr:rowOff>78423</xdr:rowOff>
    </xdr:to>
    <xdr:cxnSp macro="">
      <xdr:nvCxnSpPr>
        <xdr:cNvPr id="258" name="直線コネクタ 257"/>
        <xdr:cNvCxnSpPr/>
      </xdr:nvCxnSpPr>
      <xdr:spPr>
        <a:xfrm>
          <a:off x="13512800" y="14629130"/>
          <a:ext cx="889000" cy="53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59" name="フローチャート : 判断 258"/>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27322</xdr:rowOff>
    </xdr:from>
    <xdr:ext cx="762000" cy="259045"/>
    <xdr:sp macro="" textlink="">
      <xdr:nvSpPr>
        <xdr:cNvPr id="260" name="テキスト ボックス 259"/>
        <xdr:cNvSpPr txBox="1"/>
      </xdr:nvSpPr>
      <xdr:spPr>
        <a:xfrm>
          <a:off x="14020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118745</xdr:rowOff>
    </xdr:from>
    <xdr:to>
      <xdr:col>19</xdr:col>
      <xdr:colOff>533400</xdr:colOff>
      <xdr:row>84</xdr:row>
      <xdr:rowOff>48895</xdr:rowOff>
    </xdr:to>
    <xdr:sp macro="" textlink="">
      <xdr:nvSpPr>
        <xdr:cNvPr id="261" name="フローチャート : 判断 260"/>
        <xdr:cNvSpPr/>
      </xdr:nvSpPr>
      <xdr:spPr>
        <a:xfrm>
          <a:off x="134620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59072</xdr:rowOff>
    </xdr:from>
    <xdr:ext cx="762000" cy="259045"/>
    <xdr:sp macro="" textlink="">
      <xdr:nvSpPr>
        <xdr:cNvPr id="262" name="テキスト ボックス 261"/>
        <xdr:cNvSpPr txBox="1"/>
      </xdr:nvSpPr>
      <xdr:spPr>
        <a:xfrm>
          <a:off x="13131800" y="1411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170498</xdr:rowOff>
    </xdr:from>
    <xdr:to>
      <xdr:col>24</xdr:col>
      <xdr:colOff>609600</xdr:colOff>
      <xdr:row>85</xdr:row>
      <xdr:rowOff>100648</xdr:rowOff>
    </xdr:to>
    <xdr:sp macro="" textlink="">
      <xdr:nvSpPr>
        <xdr:cNvPr id="268" name="円/楕円 267"/>
        <xdr:cNvSpPr/>
      </xdr:nvSpPr>
      <xdr:spPr>
        <a:xfrm>
          <a:off x="16967200" y="145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66375</xdr:rowOff>
    </xdr:from>
    <xdr:ext cx="762000" cy="259045"/>
    <xdr:sp macro="" textlink="">
      <xdr:nvSpPr>
        <xdr:cNvPr id="269" name="給与水準   （国との比較）該当値テキスト"/>
        <xdr:cNvSpPr txBox="1"/>
      </xdr:nvSpPr>
      <xdr:spPr>
        <a:xfrm>
          <a:off x="17106900" y="1446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83502</xdr:rowOff>
    </xdr:from>
    <xdr:to>
      <xdr:col>23</xdr:col>
      <xdr:colOff>457200</xdr:colOff>
      <xdr:row>86</xdr:row>
      <xdr:rowOff>13652</xdr:rowOff>
    </xdr:to>
    <xdr:sp macro="" textlink="">
      <xdr:nvSpPr>
        <xdr:cNvPr id="270" name="円/楕円 269"/>
        <xdr:cNvSpPr/>
      </xdr:nvSpPr>
      <xdr:spPr>
        <a:xfrm>
          <a:off x="16129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169879</xdr:rowOff>
    </xdr:from>
    <xdr:ext cx="736600" cy="259045"/>
    <xdr:sp macro="" textlink="">
      <xdr:nvSpPr>
        <xdr:cNvPr id="271" name="テキスト ボックス 270"/>
        <xdr:cNvSpPr txBox="1"/>
      </xdr:nvSpPr>
      <xdr:spPr>
        <a:xfrm>
          <a:off x="15798800" y="1474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124143</xdr:rowOff>
    </xdr:from>
    <xdr:to>
      <xdr:col>22</xdr:col>
      <xdr:colOff>254000</xdr:colOff>
      <xdr:row>89</xdr:row>
      <xdr:rowOff>54293</xdr:rowOff>
    </xdr:to>
    <xdr:sp macro="" textlink="">
      <xdr:nvSpPr>
        <xdr:cNvPr id="272" name="円/楕円 271"/>
        <xdr:cNvSpPr/>
      </xdr:nvSpPr>
      <xdr:spPr>
        <a:xfrm>
          <a:off x="15240000" y="1521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39070</xdr:rowOff>
    </xdr:from>
    <xdr:ext cx="762000" cy="259045"/>
    <xdr:sp macro="" textlink="">
      <xdr:nvSpPr>
        <xdr:cNvPr id="273" name="テキスト ボックス 272"/>
        <xdr:cNvSpPr txBox="1"/>
      </xdr:nvSpPr>
      <xdr:spPr>
        <a:xfrm>
          <a:off x="14909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27623</xdr:rowOff>
    </xdr:from>
    <xdr:to>
      <xdr:col>21</xdr:col>
      <xdr:colOff>50800</xdr:colOff>
      <xdr:row>88</xdr:row>
      <xdr:rowOff>129223</xdr:rowOff>
    </xdr:to>
    <xdr:sp macro="" textlink="">
      <xdr:nvSpPr>
        <xdr:cNvPr id="274" name="円/楕円 273"/>
        <xdr:cNvSpPr/>
      </xdr:nvSpPr>
      <xdr:spPr>
        <a:xfrm>
          <a:off x="14351000" y="151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114000</xdr:rowOff>
    </xdr:from>
    <xdr:ext cx="762000" cy="259045"/>
    <xdr:sp macro="" textlink="">
      <xdr:nvSpPr>
        <xdr:cNvPr id="275" name="テキスト ボックス 274"/>
        <xdr:cNvSpPr txBox="1"/>
      </xdr:nvSpPr>
      <xdr:spPr>
        <a:xfrm>
          <a:off x="14020800" y="1520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5080</xdr:rowOff>
    </xdr:from>
    <xdr:to>
      <xdr:col>19</xdr:col>
      <xdr:colOff>533400</xdr:colOff>
      <xdr:row>85</xdr:row>
      <xdr:rowOff>106680</xdr:rowOff>
    </xdr:to>
    <xdr:sp macro="" textlink="">
      <xdr:nvSpPr>
        <xdr:cNvPr id="276" name="円/楕円 275"/>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91457</xdr:rowOff>
    </xdr:from>
    <xdr:ext cx="762000" cy="259045"/>
    <xdr:sp macro="" textlink="">
      <xdr:nvSpPr>
        <xdr:cNvPr id="277" name="テキスト ボックス 276"/>
        <xdr:cNvSpPr txBox="1"/>
      </xdr:nvSpPr>
      <xdr:spPr>
        <a:xfrm>
          <a:off x="13131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9" name="テキスト ボックス 27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0" name="テキスト ボックス 27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定員管理化計画に基づき、職員数の削減に努めるとともに、効率的な民間活力の活用を推進し、事務事業の外部委託や指定管理者制度の積極的な導入、期限付任用職員や嘱託員など様々な任用形態を検討し、事務の効率化と住民サービスの低下を招くことのないよう適正な定員管理を行っています。</a:t>
          </a:r>
          <a:endParaRPr lang="ja-JP" altLang="ja-JP" sz="1300">
            <a:effectLst/>
          </a:endParaRPr>
        </a:p>
        <a:p>
          <a:r>
            <a:rPr kumimoji="1" lang="ja-JP" altLang="ja-JP" sz="1300" baseline="0">
              <a:solidFill>
                <a:schemeClr val="dk1"/>
              </a:solidFill>
              <a:effectLst/>
              <a:latin typeface="+mn-lt"/>
              <a:ea typeface="+mn-ea"/>
              <a:cs typeface="+mn-cs"/>
            </a:rPr>
            <a:t>　今後も、計画的な職員採用を実施するとともに、定員適正化の観点から継続的に効果の検証・確認を行いながら、職員の資質向上に努めるとともに、組織・機構の簡素合理化をさらに推進します。</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09" name="直線コネクタ 308"/>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0"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1" name="直線コネクタ 310"/>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2"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3" name="直線コネクタ 312"/>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130205</xdr:rowOff>
    </xdr:from>
    <xdr:to>
      <xdr:col>24</xdr:col>
      <xdr:colOff>558800</xdr:colOff>
      <xdr:row>59</xdr:row>
      <xdr:rowOff>135951</xdr:rowOff>
    </xdr:to>
    <xdr:cxnSp macro="">
      <xdr:nvCxnSpPr>
        <xdr:cNvPr id="314" name="直線コネクタ 313"/>
        <xdr:cNvCxnSpPr/>
      </xdr:nvCxnSpPr>
      <xdr:spPr>
        <a:xfrm>
          <a:off x="16179800" y="10245755"/>
          <a:ext cx="8382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15"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16" name="フローチャート : 判断 315"/>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130205</xdr:rowOff>
    </xdr:from>
    <xdr:to>
      <xdr:col>23</xdr:col>
      <xdr:colOff>406400</xdr:colOff>
      <xdr:row>59</xdr:row>
      <xdr:rowOff>142845</xdr:rowOff>
    </xdr:to>
    <xdr:cxnSp macro="">
      <xdr:nvCxnSpPr>
        <xdr:cNvPr id="317" name="直線コネクタ 316"/>
        <xdr:cNvCxnSpPr/>
      </xdr:nvCxnSpPr>
      <xdr:spPr>
        <a:xfrm flipV="1">
          <a:off x="15290800" y="10245755"/>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18" name="フローチャート : 判断 317"/>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19" name="テキスト ボックス 318"/>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142845</xdr:rowOff>
    </xdr:from>
    <xdr:to>
      <xdr:col>22</xdr:col>
      <xdr:colOff>203200</xdr:colOff>
      <xdr:row>59</xdr:row>
      <xdr:rowOff>152037</xdr:rowOff>
    </xdr:to>
    <xdr:cxnSp macro="">
      <xdr:nvCxnSpPr>
        <xdr:cNvPr id="320" name="直線コネクタ 319"/>
        <xdr:cNvCxnSpPr/>
      </xdr:nvCxnSpPr>
      <xdr:spPr>
        <a:xfrm flipV="1">
          <a:off x="14401800" y="10258395"/>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1" name="フローチャート : 判断 320"/>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2" name="テキスト ボックス 321"/>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142845</xdr:rowOff>
    </xdr:from>
    <xdr:to>
      <xdr:col>21</xdr:col>
      <xdr:colOff>0</xdr:colOff>
      <xdr:row>59</xdr:row>
      <xdr:rowOff>152037</xdr:rowOff>
    </xdr:to>
    <xdr:cxnSp macro="">
      <xdr:nvCxnSpPr>
        <xdr:cNvPr id="323" name="直線コネクタ 322"/>
        <xdr:cNvCxnSpPr/>
      </xdr:nvCxnSpPr>
      <xdr:spPr>
        <a:xfrm>
          <a:off x="13512800" y="10258395"/>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4" name="フローチャート : 判断 323"/>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25" name="テキスト ボックス 324"/>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26" name="フローチャート : 判断 325"/>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27" name="テキスト ボックス 326"/>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85151</xdr:rowOff>
    </xdr:from>
    <xdr:to>
      <xdr:col>24</xdr:col>
      <xdr:colOff>609600</xdr:colOff>
      <xdr:row>60</xdr:row>
      <xdr:rowOff>15301</xdr:rowOff>
    </xdr:to>
    <xdr:sp macro="" textlink="">
      <xdr:nvSpPr>
        <xdr:cNvPr id="333" name="円/楕円 332"/>
        <xdr:cNvSpPr/>
      </xdr:nvSpPr>
      <xdr:spPr>
        <a:xfrm>
          <a:off x="16967200" y="1020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101678</xdr:rowOff>
    </xdr:from>
    <xdr:ext cx="762000" cy="259045"/>
    <xdr:sp macro="" textlink="">
      <xdr:nvSpPr>
        <xdr:cNvPr id="334" name="定員管理の状況該当値テキスト"/>
        <xdr:cNvSpPr txBox="1"/>
      </xdr:nvSpPr>
      <xdr:spPr>
        <a:xfrm>
          <a:off x="17106900" y="1004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79405</xdr:rowOff>
    </xdr:from>
    <xdr:to>
      <xdr:col>23</xdr:col>
      <xdr:colOff>457200</xdr:colOff>
      <xdr:row>60</xdr:row>
      <xdr:rowOff>9555</xdr:rowOff>
    </xdr:to>
    <xdr:sp macro="" textlink="">
      <xdr:nvSpPr>
        <xdr:cNvPr id="335" name="円/楕円 334"/>
        <xdr:cNvSpPr/>
      </xdr:nvSpPr>
      <xdr:spPr>
        <a:xfrm>
          <a:off x="16129000" y="101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19732</xdr:rowOff>
    </xdr:from>
    <xdr:ext cx="736600" cy="259045"/>
    <xdr:sp macro="" textlink="">
      <xdr:nvSpPr>
        <xdr:cNvPr id="336" name="テキスト ボックス 335"/>
        <xdr:cNvSpPr txBox="1"/>
      </xdr:nvSpPr>
      <xdr:spPr>
        <a:xfrm>
          <a:off x="15798800" y="996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92045</xdr:rowOff>
    </xdr:from>
    <xdr:to>
      <xdr:col>22</xdr:col>
      <xdr:colOff>254000</xdr:colOff>
      <xdr:row>60</xdr:row>
      <xdr:rowOff>22195</xdr:rowOff>
    </xdr:to>
    <xdr:sp macro="" textlink="">
      <xdr:nvSpPr>
        <xdr:cNvPr id="337" name="円/楕円 336"/>
        <xdr:cNvSpPr/>
      </xdr:nvSpPr>
      <xdr:spPr>
        <a:xfrm>
          <a:off x="15240000" y="1020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32372</xdr:rowOff>
    </xdr:from>
    <xdr:ext cx="762000" cy="259045"/>
    <xdr:sp macro="" textlink="">
      <xdr:nvSpPr>
        <xdr:cNvPr id="338" name="テキスト ボックス 337"/>
        <xdr:cNvSpPr txBox="1"/>
      </xdr:nvSpPr>
      <xdr:spPr>
        <a:xfrm>
          <a:off x="14909800" y="997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101237</xdr:rowOff>
    </xdr:from>
    <xdr:to>
      <xdr:col>21</xdr:col>
      <xdr:colOff>50800</xdr:colOff>
      <xdr:row>60</xdr:row>
      <xdr:rowOff>31387</xdr:rowOff>
    </xdr:to>
    <xdr:sp macro="" textlink="">
      <xdr:nvSpPr>
        <xdr:cNvPr id="339" name="円/楕円 338"/>
        <xdr:cNvSpPr/>
      </xdr:nvSpPr>
      <xdr:spPr>
        <a:xfrm>
          <a:off x="14351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41564</xdr:rowOff>
    </xdr:from>
    <xdr:ext cx="762000" cy="259045"/>
    <xdr:sp macro="" textlink="">
      <xdr:nvSpPr>
        <xdr:cNvPr id="340" name="テキスト ボックス 339"/>
        <xdr:cNvSpPr txBox="1"/>
      </xdr:nvSpPr>
      <xdr:spPr>
        <a:xfrm>
          <a:off x="14020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92045</xdr:rowOff>
    </xdr:from>
    <xdr:to>
      <xdr:col>19</xdr:col>
      <xdr:colOff>533400</xdr:colOff>
      <xdr:row>60</xdr:row>
      <xdr:rowOff>22195</xdr:rowOff>
    </xdr:to>
    <xdr:sp macro="" textlink="">
      <xdr:nvSpPr>
        <xdr:cNvPr id="341" name="円/楕円 340"/>
        <xdr:cNvSpPr/>
      </xdr:nvSpPr>
      <xdr:spPr>
        <a:xfrm>
          <a:off x="13462000" y="1020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32372</xdr:rowOff>
    </xdr:from>
    <xdr:ext cx="762000" cy="259045"/>
    <xdr:sp macro="" textlink="">
      <xdr:nvSpPr>
        <xdr:cNvPr id="342" name="テキスト ボックス 341"/>
        <xdr:cNvSpPr txBox="1"/>
      </xdr:nvSpPr>
      <xdr:spPr>
        <a:xfrm>
          <a:off x="13131800" y="997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普通会計の元利償還金は、福生都市計画事業瑞穂町箱根ケ崎駅西土地区画整理事業に伴い、平成</a:t>
          </a:r>
          <a:r>
            <a:rPr kumimoji="1" lang="en-US" altLang="ja-JP" sz="1300">
              <a:latin typeface="ＭＳ Ｐゴシック"/>
            </a:rPr>
            <a:t>17</a:t>
          </a:r>
          <a:r>
            <a:rPr kumimoji="1" lang="ja-JP" altLang="en-US" sz="1300">
              <a:latin typeface="ＭＳ Ｐゴシック"/>
            </a:rPr>
            <a:t>年度から毎年度起債しているため増加しているものの、公営企業債（下水道）、一部事務組合負担金ともに年々元利償還金が減少していることから、前年度比で</a:t>
          </a:r>
          <a:r>
            <a:rPr kumimoji="1" lang="en-US" altLang="ja-JP" sz="1300">
              <a:latin typeface="ＭＳ Ｐゴシック"/>
            </a:rPr>
            <a:t>0.4</a:t>
          </a:r>
          <a:r>
            <a:rPr kumimoji="1" lang="ja-JP" altLang="en-US" sz="1300">
              <a:latin typeface="ＭＳ Ｐゴシック"/>
            </a:rPr>
            <a:t>ポイント改善しました。平成</a:t>
          </a:r>
          <a:r>
            <a:rPr kumimoji="1" lang="en-US" altLang="ja-JP" sz="1300">
              <a:latin typeface="ＭＳ Ｐゴシック"/>
            </a:rPr>
            <a:t>22</a:t>
          </a:r>
          <a:r>
            <a:rPr kumimoji="1" lang="ja-JP" altLang="en-US" sz="1300">
              <a:latin typeface="ＭＳ Ｐゴシック"/>
            </a:rPr>
            <a:t>年度の任意の繰上償還により、平成</a:t>
          </a:r>
          <a:r>
            <a:rPr kumimoji="1" lang="en-US" altLang="ja-JP" sz="1300">
              <a:latin typeface="ＭＳ Ｐゴシック"/>
            </a:rPr>
            <a:t>23</a:t>
          </a:r>
          <a:r>
            <a:rPr kumimoji="1" lang="ja-JP" altLang="en-US" sz="1300">
              <a:latin typeface="ＭＳ Ｐゴシック"/>
            </a:rPr>
            <a:t>年度の元利償還金の額が大幅に減となり、単年度の実質公債費比率もマイナス値となりました。引き続き、地方債に依存しない財政運営と、元利償還金の経年推移を見据えた地方債管理に努めます。</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9" name="直線コネクタ 35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0" name="テキスト ボックス 35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1" name="直線コネクタ 36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2" name="テキスト ボックス 36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5" name="直線コネクタ 36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6" name="テキスト ボックス 36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7" name="直線コネクタ 36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0" name="直線コネクタ 369"/>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1"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2" name="直線コネクタ 371"/>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3"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4" name="直線コネクタ 373"/>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150707</xdr:rowOff>
    </xdr:from>
    <xdr:to>
      <xdr:col>24</xdr:col>
      <xdr:colOff>558800</xdr:colOff>
      <xdr:row>38</xdr:row>
      <xdr:rowOff>11430</xdr:rowOff>
    </xdr:to>
    <xdr:cxnSp macro="">
      <xdr:nvCxnSpPr>
        <xdr:cNvPr id="375" name="直線コネクタ 374"/>
        <xdr:cNvCxnSpPr/>
      </xdr:nvCxnSpPr>
      <xdr:spPr>
        <a:xfrm flipV="1">
          <a:off x="16179800" y="649435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76"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77" name="フローチャート : 判断 376"/>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11430</xdr:rowOff>
    </xdr:from>
    <xdr:to>
      <xdr:col>23</xdr:col>
      <xdr:colOff>406400</xdr:colOff>
      <xdr:row>38</xdr:row>
      <xdr:rowOff>91863</xdr:rowOff>
    </xdr:to>
    <xdr:cxnSp macro="">
      <xdr:nvCxnSpPr>
        <xdr:cNvPr id="378" name="直線コネクタ 377"/>
        <xdr:cNvCxnSpPr/>
      </xdr:nvCxnSpPr>
      <xdr:spPr>
        <a:xfrm flipV="1">
          <a:off x="15290800" y="65265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79" name="フローチャート : 判断 378"/>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0" name="テキスト ボックス 379"/>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91863</xdr:rowOff>
    </xdr:from>
    <xdr:to>
      <xdr:col>22</xdr:col>
      <xdr:colOff>203200</xdr:colOff>
      <xdr:row>39</xdr:row>
      <xdr:rowOff>846</xdr:rowOff>
    </xdr:to>
    <xdr:cxnSp macro="">
      <xdr:nvCxnSpPr>
        <xdr:cNvPr id="381" name="直線コネクタ 380"/>
        <xdr:cNvCxnSpPr/>
      </xdr:nvCxnSpPr>
      <xdr:spPr>
        <a:xfrm flipV="1">
          <a:off x="14401800" y="66069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2" name="フローチャート : 判断 381"/>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3" name="テキスト ボックス 382"/>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846</xdr:rowOff>
    </xdr:from>
    <xdr:to>
      <xdr:col>21</xdr:col>
      <xdr:colOff>0</xdr:colOff>
      <xdr:row>39</xdr:row>
      <xdr:rowOff>81280</xdr:rowOff>
    </xdr:to>
    <xdr:cxnSp macro="">
      <xdr:nvCxnSpPr>
        <xdr:cNvPr id="384" name="直線コネクタ 383"/>
        <xdr:cNvCxnSpPr/>
      </xdr:nvCxnSpPr>
      <xdr:spPr>
        <a:xfrm flipV="1">
          <a:off x="13512800" y="66873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5" name="フローチャート : 判断 384"/>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86" name="テキスト ボックス 385"/>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87" name="フローチャート : 判断 386"/>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388" name="テキスト ボックス 387"/>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99907</xdr:rowOff>
    </xdr:from>
    <xdr:to>
      <xdr:col>24</xdr:col>
      <xdr:colOff>609600</xdr:colOff>
      <xdr:row>38</xdr:row>
      <xdr:rowOff>30057</xdr:rowOff>
    </xdr:to>
    <xdr:sp macro="" textlink="">
      <xdr:nvSpPr>
        <xdr:cNvPr id="394" name="円/楕円 393"/>
        <xdr:cNvSpPr/>
      </xdr:nvSpPr>
      <xdr:spPr>
        <a:xfrm>
          <a:off x="169672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116434</xdr:rowOff>
    </xdr:from>
    <xdr:ext cx="762000" cy="259045"/>
    <xdr:sp macro="" textlink="">
      <xdr:nvSpPr>
        <xdr:cNvPr id="395" name="公債費負担の状況該当値テキスト"/>
        <xdr:cNvSpPr txBox="1"/>
      </xdr:nvSpPr>
      <xdr:spPr>
        <a:xfrm>
          <a:off x="17106900" y="62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132080</xdr:rowOff>
    </xdr:from>
    <xdr:to>
      <xdr:col>23</xdr:col>
      <xdr:colOff>457200</xdr:colOff>
      <xdr:row>38</xdr:row>
      <xdr:rowOff>62230</xdr:rowOff>
    </xdr:to>
    <xdr:sp macro="" textlink="">
      <xdr:nvSpPr>
        <xdr:cNvPr id="396" name="円/楕円 395"/>
        <xdr:cNvSpPr/>
      </xdr:nvSpPr>
      <xdr:spPr>
        <a:xfrm>
          <a:off x="16129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72407</xdr:rowOff>
    </xdr:from>
    <xdr:ext cx="736600" cy="259045"/>
    <xdr:sp macro="" textlink="">
      <xdr:nvSpPr>
        <xdr:cNvPr id="397" name="テキスト ボックス 396"/>
        <xdr:cNvSpPr txBox="1"/>
      </xdr:nvSpPr>
      <xdr:spPr>
        <a:xfrm>
          <a:off x="15798800" y="624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41063</xdr:rowOff>
    </xdr:from>
    <xdr:to>
      <xdr:col>22</xdr:col>
      <xdr:colOff>254000</xdr:colOff>
      <xdr:row>38</xdr:row>
      <xdr:rowOff>142663</xdr:rowOff>
    </xdr:to>
    <xdr:sp macro="" textlink="">
      <xdr:nvSpPr>
        <xdr:cNvPr id="398" name="円/楕円 397"/>
        <xdr:cNvSpPr/>
      </xdr:nvSpPr>
      <xdr:spPr>
        <a:xfrm>
          <a:off x="15240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152840</xdr:rowOff>
    </xdr:from>
    <xdr:ext cx="762000" cy="259045"/>
    <xdr:sp macro="" textlink="">
      <xdr:nvSpPr>
        <xdr:cNvPr id="399" name="テキスト ボックス 398"/>
        <xdr:cNvSpPr txBox="1"/>
      </xdr:nvSpPr>
      <xdr:spPr>
        <a:xfrm>
          <a:off x="14909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121496</xdr:rowOff>
    </xdr:from>
    <xdr:to>
      <xdr:col>21</xdr:col>
      <xdr:colOff>50800</xdr:colOff>
      <xdr:row>39</xdr:row>
      <xdr:rowOff>51646</xdr:rowOff>
    </xdr:to>
    <xdr:sp macro="" textlink="">
      <xdr:nvSpPr>
        <xdr:cNvPr id="400" name="円/楕円 399"/>
        <xdr:cNvSpPr/>
      </xdr:nvSpPr>
      <xdr:spPr>
        <a:xfrm>
          <a:off x="14351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61824</xdr:rowOff>
    </xdr:from>
    <xdr:ext cx="762000" cy="259045"/>
    <xdr:sp macro="" textlink="">
      <xdr:nvSpPr>
        <xdr:cNvPr id="401" name="テキスト ボックス 400"/>
        <xdr:cNvSpPr txBox="1"/>
      </xdr:nvSpPr>
      <xdr:spPr>
        <a:xfrm>
          <a:off x="14020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30480</xdr:rowOff>
    </xdr:from>
    <xdr:to>
      <xdr:col>19</xdr:col>
      <xdr:colOff>533400</xdr:colOff>
      <xdr:row>39</xdr:row>
      <xdr:rowOff>132080</xdr:rowOff>
    </xdr:to>
    <xdr:sp macro="" textlink="">
      <xdr:nvSpPr>
        <xdr:cNvPr id="402" name="円/楕円 401"/>
        <xdr:cNvSpPr/>
      </xdr:nvSpPr>
      <xdr:spPr>
        <a:xfrm>
          <a:off x="1346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142257</xdr:rowOff>
    </xdr:from>
    <xdr:ext cx="762000" cy="259045"/>
    <xdr:sp macro="" textlink="">
      <xdr:nvSpPr>
        <xdr:cNvPr id="403" name="テキスト ボックス 402"/>
        <xdr:cNvSpPr txBox="1"/>
      </xdr:nvSpPr>
      <xdr:spPr>
        <a:xfrm>
          <a:off x="13131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mn-ea"/>
              <a:ea typeface="+mn-ea"/>
            </a:rPr>
            <a:t>　将来負担額については、公社による石畑災害対策用地取得に伴い、債務負担行為に基づく支出予定額が約</a:t>
          </a:r>
          <a:r>
            <a:rPr kumimoji="1" lang="en-US" altLang="ja-JP" sz="950">
              <a:latin typeface="+mn-ea"/>
              <a:ea typeface="+mn-ea"/>
            </a:rPr>
            <a:t>1</a:t>
          </a:r>
          <a:r>
            <a:rPr kumimoji="1" lang="ja-JP" altLang="en-US" sz="950">
              <a:latin typeface="+mn-ea"/>
              <a:ea typeface="+mn-ea"/>
            </a:rPr>
            <a:t>億</a:t>
          </a:r>
          <a:r>
            <a:rPr kumimoji="1" lang="en-US" altLang="ja-JP" sz="950">
              <a:latin typeface="+mn-ea"/>
              <a:ea typeface="+mn-ea"/>
            </a:rPr>
            <a:t>8,400</a:t>
          </a:r>
          <a:r>
            <a:rPr kumimoji="1" lang="ja-JP" altLang="en-US" sz="950">
              <a:latin typeface="+mn-ea"/>
              <a:ea typeface="+mn-ea"/>
            </a:rPr>
            <a:t>万円増加したものの、普通会計の起債残高が約</a:t>
          </a:r>
          <a:r>
            <a:rPr kumimoji="1" lang="en-US" altLang="ja-JP" sz="950">
              <a:latin typeface="+mn-ea"/>
              <a:ea typeface="+mn-ea"/>
            </a:rPr>
            <a:t>2</a:t>
          </a:r>
          <a:r>
            <a:rPr kumimoji="1" lang="ja-JP" altLang="en-US" sz="950">
              <a:latin typeface="+mn-ea"/>
              <a:ea typeface="+mn-ea"/>
            </a:rPr>
            <a:t>億</a:t>
          </a:r>
          <a:r>
            <a:rPr kumimoji="1" lang="en-US" altLang="ja-JP" sz="950">
              <a:latin typeface="+mn-ea"/>
              <a:ea typeface="+mn-ea"/>
            </a:rPr>
            <a:t>4,000</a:t>
          </a:r>
          <a:r>
            <a:rPr kumimoji="1" lang="ja-JP" altLang="en-US" sz="950">
              <a:latin typeface="+mn-ea"/>
              <a:ea typeface="+mn-ea"/>
            </a:rPr>
            <a:t>万円、下水道事業会計繰入見込額が約</a:t>
          </a:r>
          <a:r>
            <a:rPr kumimoji="1" lang="en-US" altLang="ja-JP" sz="950">
              <a:latin typeface="+mn-ea"/>
              <a:ea typeface="+mn-ea"/>
            </a:rPr>
            <a:t>9,900</a:t>
          </a:r>
          <a:r>
            <a:rPr kumimoji="1" lang="ja-JP" altLang="en-US" sz="950">
              <a:latin typeface="+mn-ea"/>
              <a:ea typeface="+mn-ea"/>
            </a:rPr>
            <a:t>万円、一部事務組合の起債残高の減額に伴う負担等見込額が約</a:t>
          </a:r>
          <a:r>
            <a:rPr kumimoji="1" lang="en-US" altLang="ja-JP" sz="950">
              <a:latin typeface="+mn-ea"/>
              <a:ea typeface="+mn-ea"/>
            </a:rPr>
            <a:t>5,000</a:t>
          </a:r>
          <a:r>
            <a:rPr kumimoji="1" lang="ja-JP" altLang="en-US" sz="950">
              <a:latin typeface="+mn-ea"/>
              <a:ea typeface="+mn-ea"/>
            </a:rPr>
            <a:t>万円、退職手当負担見込額が約</a:t>
          </a:r>
          <a:r>
            <a:rPr kumimoji="1" lang="en-US" altLang="ja-JP" sz="950">
              <a:latin typeface="+mn-ea"/>
              <a:ea typeface="+mn-ea"/>
            </a:rPr>
            <a:t>2,900</a:t>
          </a:r>
          <a:r>
            <a:rPr kumimoji="1" lang="ja-JP" altLang="en-US" sz="950">
              <a:latin typeface="+mn-ea"/>
              <a:ea typeface="+mn-ea"/>
            </a:rPr>
            <a:t>万円それぞれ減額となり、全体では約</a:t>
          </a:r>
          <a:r>
            <a:rPr kumimoji="1" lang="en-US" altLang="ja-JP" sz="950">
              <a:latin typeface="+mn-ea"/>
              <a:ea typeface="+mn-ea"/>
            </a:rPr>
            <a:t>2</a:t>
          </a:r>
          <a:r>
            <a:rPr kumimoji="1" lang="ja-JP" altLang="en-US" sz="950">
              <a:latin typeface="+mn-ea"/>
              <a:ea typeface="+mn-ea"/>
            </a:rPr>
            <a:t>億</a:t>
          </a:r>
          <a:r>
            <a:rPr kumimoji="1" lang="en-US" altLang="ja-JP" sz="950">
              <a:latin typeface="+mn-ea"/>
              <a:ea typeface="+mn-ea"/>
            </a:rPr>
            <a:t>3,400</a:t>
          </a:r>
          <a:r>
            <a:rPr kumimoji="1" lang="ja-JP" altLang="en-US" sz="950">
              <a:latin typeface="+mn-ea"/>
              <a:ea typeface="+mn-ea"/>
            </a:rPr>
            <a:t>万円の減額となりました。</a:t>
          </a:r>
        </a:p>
        <a:p>
          <a:r>
            <a:rPr kumimoji="1" lang="ja-JP" altLang="en-US" sz="950">
              <a:latin typeface="+mn-ea"/>
              <a:ea typeface="+mn-ea"/>
            </a:rPr>
            <a:t>　一方、充当可能財源等については、基金残高が総合体育施設建設基金の廃止等に伴い約</a:t>
          </a:r>
          <a:r>
            <a:rPr kumimoji="1" lang="en-US" altLang="ja-JP" sz="950">
              <a:latin typeface="+mn-ea"/>
              <a:ea typeface="+mn-ea"/>
            </a:rPr>
            <a:t>4</a:t>
          </a:r>
          <a:r>
            <a:rPr kumimoji="1" lang="ja-JP" altLang="en-US" sz="950">
              <a:latin typeface="+mn-ea"/>
              <a:ea typeface="+mn-ea"/>
            </a:rPr>
            <a:t>億</a:t>
          </a:r>
          <a:r>
            <a:rPr kumimoji="1" lang="en-US" altLang="ja-JP" sz="950">
              <a:latin typeface="+mn-ea"/>
              <a:ea typeface="+mn-ea"/>
            </a:rPr>
            <a:t>9,500</a:t>
          </a:r>
          <a:r>
            <a:rPr kumimoji="1" lang="ja-JP" altLang="en-US" sz="950">
              <a:latin typeface="+mn-ea"/>
              <a:ea typeface="+mn-ea"/>
            </a:rPr>
            <a:t>万円減額となり、また、充当可能歳入が約</a:t>
          </a:r>
          <a:r>
            <a:rPr kumimoji="1" lang="en-US" altLang="ja-JP" sz="950">
              <a:latin typeface="+mn-ea"/>
              <a:ea typeface="+mn-ea"/>
            </a:rPr>
            <a:t>3</a:t>
          </a:r>
          <a:r>
            <a:rPr kumimoji="1" lang="ja-JP" altLang="en-US" sz="950">
              <a:latin typeface="+mn-ea"/>
              <a:ea typeface="+mn-ea"/>
            </a:rPr>
            <a:t>億</a:t>
          </a:r>
          <a:r>
            <a:rPr kumimoji="1" lang="en-US" altLang="ja-JP" sz="950">
              <a:latin typeface="+mn-ea"/>
              <a:ea typeface="+mn-ea"/>
            </a:rPr>
            <a:t>2,200</a:t>
          </a:r>
          <a:r>
            <a:rPr kumimoji="1" lang="ja-JP" altLang="en-US" sz="950">
              <a:latin typeface="+mn-ea"/>
              <a:ea typeface="+mn-ea"/>
            </a:rPr>
            <a:t>万円、基準財政需要額算入見込額についても約</a:t>
          </a:r>
          <a:r>
            <a:rPr kumimoji="1" lang="en-US" altLang="ja-JP" sz="950">
              <a:latin typeface="+mn-ea"/>
              <a:ea typeface="+mn-ea"/>
            </a:rPr>
            <a:t>4</a:t>
          </a:r>
          <a:r>
            <a:rPr kumimoji="1" lang="ja-JP" altLang="en-US" sz="950">
              <a:latin typeface="+mn-ea"/>
              <a:ea typeface="+mn-ea"/>
            </a:rPr>
            <a:t>億</a:t>
          </a:r>
          <a:r>
            <a:rPr kumimoji="1" lang="en-US" altLang="ja-JP" sz="950">
              <a:latin typeface="+mn-ea"/>
              <a:ea typeface="+mn-ea"/>
            </a:rPr>
            <a:t>3,600</a:t>
          </a:r>
          <a:r>
            <a:rPr kumimoji="1" lang="ja-JP" altLang="en-US" sz="950">
              <a:latin typeface="+mn-ea"/>
              <a:ea typeface="+mn-ea"/>
            </a:rPr>
            <a:t>万円減額となり、全体では約</a:t>
          </a:r>
          <a:r>
            <a:rPr kumimoji="1" lang="en-US" altLang="ja-JP" sz="950">
              <a:latin typeface="+mn-ea"/>
              <a:ea typeface="+mn-ea"/>
            </a:rPr>
            <a:t>12</a:t>
          </a:r>
          <a:r>
            <a:rPr kumimoji="1" lang="ja-JP" altLang="en-US" sz="950">
              <a:latin typeface="+mn-ea"/>
              <a:ea typeface="+mn-ea"/>
            </a:rPr>
            <a:t>億</a:t>
          </a:r>
          <a:r>
            <a:rPr kumimoji="1" lang="en-US" altLang="ja-JP" sz="950">
              <a:latin typeface="+mn-ea"/>
              <a:ea typeface="+mn-ea"/>
            </a:rPr>
            <a:t>5,300</a:t>
          </a:r>
          <a:r>
            <a:rPr kumimoji="1" lang="ja-JP" altLang="en-US" sz="950">
              <a:latin typeface="+mn-ea"/>
              <a:ea typeface="+mn-ea"/>
            </a:rPr>
            <a:t>万円の減額となりました。</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50" baseline="0">
              <a:latin typeface="+mn-ea"/>
              <a:ea typeface="+mn-ea"/>
            </a:rPr>
            <a:t>　</a:t>
          </a:r>
          <a:r>
            <a:rPr kumimoji="1" lang="ja-JP" altLang="en-US" sz="950">
              <a:latin typeface="+mn-ea"/>
              <a:ea typeface="+mn-ea"/>
            </a:rPr>
            <a:t>将来負担額は改善したものの、それ以上に充当可能財源の減額が大きく影響し、将来負担比率が</a:t>
          </a:r>
          <a:r>
            <a:rPr kumimoji="1" lang="en-US" altLang="ja-JP" sz="950">
              <a:latin typeface="+mn-ea"/>
              <a:ea typeface="+mn-ea"/>
            </a:rPr>
            <a:t>15.3</a:t>
          </a:r>
          <a:r>
            <a:rPr kumimoji="1" lang="ja-JP" altLang="en-US" sz="950">
              <a:latin typeface="+mn-ea"/>
              <a:ea typeface="+mn-ea"/>
            </a:rPr>
            <a:t>ポイント悪化しました。</a:t>
          </a:r>
          <a:r>
            <a:rPr kumimoji="1" lang="ja-JP" altLang="ja-JP" sz="950">
              <a:solidFill>
                <a:schemeClr val="dk1"/>
              </a:solidFill>
              <a:effectLst/>
              <a:latin typeface="+mn-ea"/>
              <a:ea typeface="+mn-ea"/>
              <a:cs typeface="+mn-cs"/>
            </a:rPr>
            <a:t>今後も将来負担を高めることのないよう、地方債に依存しない計画的な事業実施に努めます。</a:t>
          </a:r>
          <a:endParaRPr lang="ja-JP" altLang="ja-JP" sz="95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2" name="直線コネクタ 431"/>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3"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4" name="直線コネクタ 433"/>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37"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38" name="フローチャート : 判断 437"/>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39" name="フローチャート : 判断 438"/>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0" name="テキスト ボックス 439"/>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166497</xdr:rowOff>
    </xdr:from>
    <xdr:to>
      <xdr:col>22</xdr:col>
      <xdr:colOff>254000</xdr:colOff>
      <xdr:row>15</xdr:row>
      <xdr:rowOff>96647</xdr:rowOff>
    </xdr:to>
    <xdr:sp macro="" textlink="">
      <xdr:nvSpPr>
        <xdr:cNvPr id="441" name="フローチャート : 判断 440"/>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2" name="テキスト ボックス 441"/>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71459</xdr:rowOff>
    </xdr:from>
    <xdr:to>
      <xdr:col>21</xdr:col>
      <xdr:colOff>50800</xdr:colOff>
      <xdr:row>16</xdr:row>
      <xdr:rowOff>1609</xdr:rowOff>
    </xdr:to>
    <xdr:sp macro="" textlink="">
      <xdr:nvSpPr>
        <xdr:cNvPr id="443" name="フローチャート : 判断 442"/>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44" name="テキスト ボックス 443"/>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45" name="フローチャート : 判断 444"/>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46" name="テキスト ボックス 445"/>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東京都瑞穂町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33,808
33,254
16.85
14,226,879
13,885,529
322,439
6,776,898
5,863,796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ea"/>
              <a:ea typeface="+mn-ea"/>
              <a:cs typeface="+mn-cs"/>
            </a:rPr>
            <a:t>　</a:t>
          </a:r>
          <a:r>
            <a:rPr lang="ja-JP" altLang="en-US" sz="1100" b="0" i="0">
              <a:solidFill>
                <a:schemeClr val="dk1"/>
              </a:solidFill>
              <a:effectLst/>
              <a:latin typeface="+mn-ea"/>
              <a:ea typeface="+mn-ea"/>
              <a:cs typeface="+mn-cs"/>
            </a:rPr>
            <a:t>職員給については類似団体平均とほぼ同等の水準となっていますが、非常勤職員に係る経費が類似団体と比較し多いことにより、人件費全体では平均より高い水準にあります。平成</a:t>
          </a:r>
          <a:r>
            <a:rPr lang="en-US" altLang="ja-JP" sz="1100" b="0" i="0">
              <a:solidFill>
                <a:schemeClr val="dk1"/>
              </a:solidFill>
              <a:effectLst/>
              <a:latin typeface="+mn-ea"/>
              <a:ea typeface="+mn-ea"/>
              <a:cs typeface="+mn-cs"/>
            </a:rPr>
            <a:t>27</a:t>
          </a:r>
          <a:r>
            <a:rPr lang="ja-JP" altLang="en-US" sz="1100" b="0" i="0">
              <a:solidFill>
                <a:schemeClr val="dk1"/>
              </a:solidFill>
              <a:effectLst/>
              <a:latin typeface="+mn-ea"/>
              <a:ea typeface="+mn-ea"/>
              <a:cs typeface="+mn-cs"/>
            </a:rPr>
            <a:t>年度から町内の学童保育クラブの運営を直営からＮＰＯ法人への委託に移行したことにより、平成</a:t>
          </a:r>
          <a:r>
            <a:rPr lang="en-US" altLang="ja-JP" sz="1100" b="0" i="0">
              <a:solidFill>
                <a:schemeClr val="dk1"/>
              </a:solidFill>
              <a:effectLst/>
              <a:latin typeface="+mn-ea"/>
              <a:ea typeface="+mn-ea"/>
              <a:cs typeface="+mn-cs"/>
            </a:rPr>
            <a:t>27</a:t>
          </a:r>
          <a:r>
            <a:rPr lang="ja-JP" altLang="en-US" sz="1100" b="0" i="0">
              <a:solidFill>
                <a:schemeClr val="dk1"/>
              </a:solidFill>
              <a:effectLst/>
              <a:latin typeface="+mn-ea"/>
              <a:ea typeface="+mn-ea"/>
              <a:cs typeface="+mn-cs"/>
            </a:rPr>
            <a:t>年度以降は人件費に係る経常収支比率の改善が見込まれます。</a:t>
          </a:r>
          <a:endParaRPr lang="en-US" altLang="ja-JP" sz="1100" b="0" i="0">
            <a:solidFill>
              <a:schemeClr val="dk1"/>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a:solidFill>
                <a:schemeClr val="dk1"/>
              </a:solidFill>
              <a:effectLst/>
              <a:latin typeface="+mn-ea"/>
              <a:ea typeface="+mn-ea"/>
              <a:cs typeface="+mn-cs"/>
            </a:rPr>
            <a:t>　今度も給与の適正化、適切な定員管理により人件費の抑制に努めます。</a:t>
          </a:r>
          <a:endParaRPr lang="ja-JP" altLang="ja-JP" sz="14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33274</xdr:rowOff>
    </xdr:from>
    <xdr:to>
      <xdr:col>7</xdr:col>
      <xdr:colOff>15875</xdr:colOff>
      <xdr:row>37</xdr:row>
      <xdr:rowOff>37846</xdr:rowOff>
    </xdr:to>
    <xdr:cxnSp macro="">
      <xdr:nvCxnSpPr>
        <xdr:cNvPr id="62" name="直線コネクタ 61"/>
        <xdr:cNvCxnSpPr/>
      </xdr:nvCxnSpPr>
      <xdr:spPr>
        <a:xfrm flipV="1">
          <a:off x="3987800" y="63769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37846</xdr:rowOff>
    </xdr:from>
    <xdr:to>
      <xdr:col>5</xdr:col>
      <xdr:colOff>549275</xdr:colOff>
      <xdr:row>37</xdr:row>
      <xdr:rowOff>51562</xdr:rowOff>
    </xdr:to>
    <xdr:cxnSp macro="">
      <xdr:nvCxnSpPr>
        <xdr:cNvPr id="65" name="直線コネクタ 64"/>
        <xdr:cNvCxnSpPr/>
      </xdr:nvCxnSpPr>
      <xdr:spPr>
        <a:xfrm flipV="1">
          <a:off x="3098800" y="6381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51562</xdr:rowOff>
    </xdr:from>
    <xdr:to>
      <xdr:col>4</xdr:col>
      <xdr:colOff>346075</xdr:colOff>
      <xdr:row>37</xdr:row>
      <xdr:rowOff>69850</xdr:rowOff>
    </xdr:to>
    <xdr:cxnSp macro="">
      <xdr:nvCxnSpPr>
        <xdr:cNvPr id="68" name="直線コネクタ 67"/>
        <xdr:cNvCxnSpPr/>
      </xdr:nvCxnSpPr>
      <xdr:spPr>
        <a:xfrm flipV="1">
          <a:off x="2209800" y="63952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58420</xdr:rowOff>
    </xdr:from>
    <xdr:to>
      <xdr:col>3</xdr:col>
      <xdr:colOff>142875</xdr:colOff>
      <xdr:row>37</xdr:row>
      <xdr:rowOff>69850</xdr:rowOff>
    </xdr:to>
    <xdr:cxnSp macro="">
      <xdr:nvCxnSpPr>
        <xdr:cNvPr id="71" name="直線コネクタ 70"/>
        <xdr:cNvCxnSpPr/>
      </xdr:nvCxnSpPr>
      <xdr:spPr>
        <a:xfrm>
          <a:off x="1320800" y="62306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5" name="テキスト ボックス 74"/>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81" name="円/楕円 80"/>
        <xdr:cNvSpPr/>
      </xdr:nvSpPr>
      <xdr:spPr>
        <a:xfrm>
          <a:off x="4775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126001</xdr:rowOff>
    </xdr:from>
    <xdr:ext cx="762000" cy="259045"/>
    <xdr:sp macro="" textlink="">
      <xdr:nvSpPr>
        <xdr:cNvPr id="82" name="人件費該当値テキスト"/>
        <xdr:cNvSpPr txBox="1"/>
      </xdr:nvSpPr>
      <xdr:spPr>
        <a:xfrm>
          <a:off x="4914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158496</xdr:rowOff>
    </xdr:from>
    <xdr:to>
      <xdr:col>5</xdr:col>
      <xdr:colOff>600075</xdr:colOff>
      <xdr:row>37</xdr:row>
      <xdr:rowOff>88646</xdr:rowOff>
    </xdr:to>
    <xdr:sp macro="" textlink="">
      <xdr:nvSpPr>
        <xdr:cNvPr id="83" name="円/楕円 82"/>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73423</xdr:rowOff>
    </xdr:from>
    <xdr:ext cx="736600" cy="259045"/>
    <xdr:sp macro="" textlink="">
      <xdr:nvSpPr>
        <xdr:cNvPr id="84" name="テキスト ボックス 83"/>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762</xdr:rowOff>
    </xdr:from>
    <xdr:to>
      <xdr:col>4</xdr:col>
      <xdr:colOff>396875</xdr:colOff>
      <xdr:row>37</xdr:row>
      <xdr:rowOff>102362</xdr:rowOff>
    </xdr:to>
    <xdr:sp macro="" textlink="">
      <xdr:nvSpPr>
        <xdr:cNvPr id="85" name="円/楕円 84"/>
        <xdr:cNvSpPr/>
      </xdr:nvSpPr>
      <xdr:spPr>
        <a:xfrm>
          <a:off x="3048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86" name="テキスト ボックス 85"/>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19050</xdr:rowOff>
    </xdr:from>
    <xdr:to>
      <xdr:col>3</xdr:col>
      <xdr:colOff>193675</xdr:colOff>
      <xdr:row>37</xdr:row>
      <xdr:rowOff>120650</xdr:rowOff>
    </xdr:to>
    <xdr:sp macro="" textlink="">
      <xdr:nvSpPr>
        <xdr:cNvPr id="87" name="円/楕円 86"/>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88" name="テキスト ボックス 87"/>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xdr:rowOff>
    </xdr:from>
    <xdr:to>
      <xdr:col>1</xdr:col>
      <xdr:colOff>676275</xdr:colOff>
      <xdr:row>36</xdr:row>
      <xdr:rowOff>109220</xdr:rowOff>
    </xdr:to>
    <xdr:sp macro="" textlink="">
      <xdr:nvSpPr>
        <xdr:cNvPr id="89" name="円/楕円 88"/>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119397</xdr:rowOff>
    </xdr:from>
    <xdr:ext cx="762000" cy="259045"/>
    <xdr:sp macro="" textlink="">
      <xdr:nvSpPr>
        <xdr:cNvPr id="90" name="テキスト ボックス 89"/>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物件費に係る経常収支比率が前年度比</a:t>
          </a:r>
          <a:r>
            <a:rPr kumimoji="1" lang="en-US" altLang="ja-JP" sz="1100">
              <a:solidFill>
                <a:schemeClr val="dk1"/>
              </a:solidFill>
              <a:effectLst/>
              <a:latin typeface="+mn-ea"/>
              <a:ea typeface="+mn-ea"/>
              <a:cs typeface="+mn-cs"/>
            </a:rPr>
            <a:t>2.4</a:t>
          </a:r>
          <a:r>
            <a:rPr kumimoji="1" lang="ja-JP" altLang="en-US" sz="1100">
              <a:solidFill>
                <a:schemeClr val="dk1"/>
              </a:solidFill>
              <a:effectLst/>
              <a:latin typeface="+mn-ea"/>
              <a:ea typeface="+mn-ea"/>
              <a:cs typeface="+mn-cs"/>
            </a:rPr>
            <a:t>ポイント増となったのは、平成</a:t>
          </a:r>
          <a:r>
            <a:rPr kumimoji="1" lang="en-US" altLang="ja-JP" sz="1100">
              <a:solidFill>
                <a:schemeClr val="dk1"/>
              </a:solidFill>
              <a:effectLst/>
              <a:latin typeface="+mn-ea"/>
              <a:ea typeface="+mn-ea"/>
              <a:cs typeface="+mn-cs"/>
            </a:rPr>
            <a:t>26</a:t>
          </a:r>
          <a:r>
            <a:rPr kumimoji="1" lang="ja-JP" altLang="en-US"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11</a:t>
          </a:r>
          <a:r>
            <a:rPr kumimoji="1" lang="ja-JP" altLang="en-US" sz="1100">
              <a:solidFill>
                <a:schemeClr val="dk1"/>
              </a:solidFill>
              <a:effectLst/>
              <a:latin typeface="+mn-ea"/>
              <a:ea typeface="+mn-ea"/>
              <a:cs typeface="+mn-cs"/>
            </a:rPr>
            <a:t>月にオープンした新郷土資料館（けやき館）の指定管理者委託料が増となったことが主な要因となっています。物件費に係る経常収支比率は上昇傾向にあり、さらに平成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年度以降は町内の学童保育クラブの運営をＮＰＯ法人へ委託したことによる、物件費の増加が見込まれます。</a:t>
          </a:r>
          <a:endParaRPr kumimoji="1" lang="en-US" altLang="ja-JP" sz="11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今後も</a:t>
          </a:r>
          <a:r>
            <a:rPr kumimoji="1" lang="ja-JP" altLang="ja-JP" sz="1100">
              <a:solidFill>
                <a:schemeClr val="dk1"/>
              </a:solidFill>
              <a:effectLst/>
              <a:latin typeface="+mn-ea"/>
              <a:ea typeface="+mn-ea"/>
              <a:cs typeface="+mn-cs"/>
            </a:rPr>
            <a:t>委託料の見直し、コスト意識の徹底、事務処理の効率化等、職員の意識改革を強化し、物件費の抑制に努めます。</a:t>
          </a:r>
          <a:endParaRPr lang="ja-JP" altLang="ja-JP" sz="14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26416</xdr:rowOff>
    </xdr:from>
    <xdr:to>
      <xdr:col>24</xdr:col>
      <xdr:colOff>31750</xdr:colOff>
      <xdr:row>18</xdr:row>
      <xdr:rowOff>136144</xdr:rowOff>
    </xdr:to>
    <xdr:cxnSp macro="">
      <xdr:nvCxnSpPr>
        <xdr:cNvPr id="120" name="直線コネクタ 119"/>
        <xdr:cNvCxnSpPr/>
      </xdr:nvCxnSpPr>
      <xdr:spPr>
        <a:xfrm>
          <a:off x="15671800" y="311251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17272</xdr:rowOff>
    </xdr:from>
    <xdr:to>
      <xdr:col>22</xdr:col>
      <xdr:colOff>565150</xdr:colOff>
      <xdr:row>18</xdr:row>
      <xdr:rowOff>26416</xdr:rowOff>
    </xdr:to>
    <xdr:cxnSp macro="">
      <xdr:nvCxnSpPr>
        <xdr:cNvPr id="123" name="直線コネクタ 122"/>
        <xdr:cNvCxnSpPr/>
      </xdr:nvCxnSpPr>
      <xdr:spPr>
        <a:xfrm>
          <a:off x="14782800" y="31033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165862</xdr:rowOff>
    </xdr:from>
    <xdr:to>
      <xdr:col>21</xdr:col>
      <xdr:colOff>361950</xdr:colOff>
      <xdr:row>18</xdr:row>
      <xdr:rowOff>17272</xdr:rowOff>
    </xdr:to>
    <xdr:cxnSp macro="">
      <xdr:nvCxnSpPr>
        <xdr:cNvPr id="126" name="直線コネクタ 125"/>
        <xdr:cNvCxnSpPr/>
      </xdr:nvCxnSpPr>
      <xdr:spPr>
        <a:xfrm>
          <a:off x="13893800" y="30805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101854</xdr:rowOff>
    </xdr:from>
    <xdr:to>
      <xdr:col>20</xdr:col>
      <xdr:colOff>158750</xdr:colOff>
      <xdr:row>17</xdr:row>
      <xdr:rowOff>165862</xdr:rowOff>
    </xdr:to>
    <xdr:cxnSp macro="">
      <xdr:nvCxnSpPr>
        <xdr:cNvPr id="129" name="直線コネクタ 128"/>
        <xdr:cNvCxnSpPr/>
      </xdr:nvCxnSpPr>
      <xdr:spPr>
        <a:xfrm>
          <a:off x="13004800" y="30165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94251</xdr:rowOff>
    </xdr:from>
    <xdr:ext cx="762000" cy="259045"/>
    <xdr:sp macro="" textlink="">
      <xdr:nvSpPr>
        <xdr:cNvPr id="133" name="テキスト ボックス 132"/>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85344</xdr:rowOff>
    </xdr:from>
    <xdr:to>
      <xdr:col>24</xdr:col>
      <xdr:colOff>82550</xdr:colOff>
      <xdr:row>19</xdr:row>
      <xdr:rowOff>15494</xdr:rowOff>
    </xdr:to>
    <xdr:sp macro="" textlink="">
      <xdr:nvSpPr>
        <xdr:cNvPr id="139" name="円/楕円 138"/>
        <xdr:cNvSpPr/>
      </xdr:nvSpPr>
      <xdr:spPr>
        <a:xfrm>
          <a:off x="164592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57421</xdr:rowOff>
    </xdr:from>
    <xdr:ext cx="762000" cy="259045"/>
    <xdr:sp macro="" textlink="">
      <xdr:nvSpPr>
        <xdr:cNvPr id="140" name="物件費該当値テキスト"/>
        <xdr:cNvSpPr txBox="1"/>
      </xdr:nvSpPr>
      <xdr:spPr>
        <a:xfrm>
          <a:off x="165989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147066</xdr:rowOff>
    </xdr:from>
    <xdr:to>
      <xdr:col>22</xdr:col>
      <xdr:colOff>615950</xdr:colOff>
      <xdr:row>18</xdr:row>
      <xdr:rowOff>77216</xdr:rowOff>
    </xdr:to>
    <xdr:sp macro="" textlink="">
      <xdr:nvSpPr>
        <xdr:cNvPr id="141" name="円/楕円 140"/>
        <xdr:cNvSpPr/>
      </xdr:nvSpPr>
      <xdr:spPr>
        <a:xfrm>
          <a:off x="15621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61993</xdr:rowOff>
    </xdr:from>
    <xdr:ext cx="736600" cy="259045"/>
    <xdr:sp macro="" textlink="">
      <xdr:nvSpPr>
        <xdr:cNvPr id="142" name="テキスト ボックス 141"/>
        <xdr:cNvSpPr txBox="1"/>
      </xdr:nvSpPr>
      <xdr:spPr>
        <a:xfrm>
          <a:off x="15290800" y="314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137922</xdr:rowOff>
    </xdr:from>
    <xdr:to>
      <xdr:col>21</xdr:col>
      <xdr:colOff>412750</xdr:colOff>
      <xdr:row>18</xdr:row>
      <xdr:rowOff>68072</xdr:rowOff>
    </xdr:to>
    <xdr:sp macro="" textlink="">
      <xdr:nvSpPr>
        <xdr:cNvPr id="143" name="円/楕円 142"/>
        <xdr:cNvSpPr/>
      </xdr:nvSpPr>
      <xdr:spPr>
        <a:xfrm>
          <a:off x="14732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52849</xdr:rowOff>
    </xdr:from>
    <xdr:ext cx="762000" cy="259045"/>
    <xdr:sp macro="" textlink="">
      <xdr:nvSpPr>
        <xdr:cNvPr id="144" name="テキスト ボックス 143"/>
        <xdr:cNvSpPr txBox="1"/>
      </xdr:nvSpPr>
      <xdr:spPr>
        <a:xfrm>
          <a:off x="14401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115062</xdr:rowOff>
    </xdr:from>
    <xdr:to>
      <xdr:col>20</xdr:col>
      <xdr:colOff>209550</xdr:colOff>
      <xdr:row>18</xdr:row>
      <xdr:rowOff>45212</xdr:rowOff>
    </xdr:to>
    <xdr:sp macro="" textlink="">
      <xdr:nvSpPr>
        <xdr:cNvPr id="145" name="円/楕円 144"/>
        <xdr:cNvSpPr/>
      </xdr:nvSpPr>
      <xdr:spPr>
        <a:xfrm>
          <a:off x="13843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29989</xdr:rowOff>
    </xdr:from>
    <xdr:ext cx="762000" cy="259045"/>
    <xdr:sp macro="" textlink="">
      <xdr:nvSpPr>
        <xdr:cNvPr id="146" name="テキスト ボックス 145"/>
        <xdr:cNvSpPr txBox="1"/>
      </xdr:nvSpPr>
      <xdr:spPr>
        <a:xfrm>
          <a:off x="13512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51054</xdr:rowOff>
    </xdr:from>
    <xdr:to>
      <xdr:col>19</xdr:col>
      <xdr:colOff>6350</xdr:colOff>
      <xdr:row>17</xdr:row>
      <xdr:rowOff>152654</xdr:rowOff>
    </xdr:to>
    <xdr:sp macro="" textlink="">
      <xdr:nvSpPr>
        <xdr:cNvPr id="147" name="円/楕円 146"/>
        <xdr:cNvSpPr/>
      </xdr:nvSpPr>
      <xdr:spPr>
        <a:xfrm>
          <a:off x="12954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137431</xdr:rowOff>
    </xdr:from>
    <xdr:ext cx="762000" cy="259045"/>
    <xdr:sp macro="" textlink="">
      <xdr:nvSpPr>
        <xdr:cNvPr id="148" name="テキスト ボックス 147"/>
        <xdr:cNvSpPr txBox="1"/>
      </xdr:nvSpPr>
      <xdr:spPr>
        <a:xfrm>
          <a:off x="12623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latin typeface="+mn-ea"/>
              <a:ea typeface="+mn-ea"/>
            </a:rPr>
            <a:t>　類似団体と比較しひとり親家庭が多いことから、それに係る扶助費が高い水準となっており、平均を上回る要因の一つとなっています。前年度比</a:t>
          </a:r>
          <a:r>
            <a:rPr lang="en-US" altLang="ja-JP" sz="1100">
              <a:solidFill>
                <a:sysClr val="windowText" lastClr="000000"/>
              </a:solidFill>
              <a:effectLst/>
              <a:latin typeface="+mn-ea"/>
              <a:ea typeface="+mn-ea"/>
            </a:rPr>
            <a:t>0.3</a:t>
          </a:r>
          <a:r>
            <a:rPr lang="ja-JP" altLang="en-US" sz="1100">
              <a:solidFill>
                <a:sysClr val="windowText" lastClr="000000"/>
              </a:solidFill>
              <a:effectLst/>
              <a:latin typeface="+mn-ea"/>
              <a:ea typeface="+mn-ea"/>
            </a:rPr>
            <a:t>ポイント増となったのは、増加傾向にある介護給付費・訓練等給付費、地域生活支援事業費などの増が主な要因となっています。</a:t>
          </a:r>
          <a:endParaRPr lang="en-US" altLang="ja-JP" sz="1100">
            <a:solidFill>
              <a:sysClr val="windowText" lastClr="000000"/>
            </a:solidFill>
            <a:effectLst/>
            <a:latin typeface="+mn-ea"/>
            <a:ea typeface="+mn-ea"/>
          </a:endParaRPr>
        </a:p>
        <a:p>
          <a:r>
            <a:rPr lang="ja-JP" altLang="en-US" sz="1100">
              <a:solidFill>
                <a:sysClr val="windowText" lastClr="000000"/>
              </a:solidFill>
              <a:effectLst/>
              <a:latin typeface="+mn-ea"/>
              <a:ea typeface="+mn-ea"/>
            </a:rPr>
            <a:t>　今後の制度改正等に注視するとともに、適切な給付に努めます。</a:t>
          </a:r>
          <a:endParaRPr lang="en-US" altLang="ja-JP" sz="1100">
            <a:solidFill>
              <a:sysClr val="windowText" lastClr="000000"/>
            </a:solidFill>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57150</xdr:rowOff>
    </xdr:from>
    <xdr:to>
      <xdr:col>7</xdr:col>
      <xdr:colOff>15875</xdr:colOff>
      <xdr:row>59</xdr:row>
      <xdr:rowOff>95250</xdr:rowOff>
    </xdr:to>
    <xdr:cxnSp macro="">
      <xdr:nvCxnSpPr>
        <xdr:cNvPr id="181" name="直線コネクタ 180"/>
        <xdr:cNvCxnSpPr/>
      </xdr:nvCxnSpPr>
      <xdr:spPr>
        <a:xfrm>
          <a:off x="3987800" y="10172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6350</xdr:rowOff>
    </xdr:from>
    <xdr:to>
      <xdr:col>5</xdr:col>
      <xdr:colOff>549275</xdr:colOff>
      <xdr:row>59</xdr:row>
      <xdr:rowOff>57150</xdr:rowOff>
    </xdr:to>
    <xdr:cxnSp macro="">
      <xdr:nvCxnSpPr>
        <xdr:cNvPr id="184" name="直線コネクタ 183"/>
        <xdr:cNvCxnSpPr/>
      </xdr:nvCxnSpPr>
      <xdr:spPr>
        <a:xfrm>
          <a:off x="3098800" y="10121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88900</xdr:rowOff>
    </xdr:from>
    <xdr:to>
      <xdr:col>4</xdr:col>
      <xdr:colOff>346075</xdr:colOff>
      <xdr:row>59</xdr:row>
      <xdr:rowOff>6350</xdr:rowOff>
    </xdr:to>
    <xdr:cxnSp macro="">
      <xdr:nvCxnSpPr>
        <xdr:cNvPr id="187" name="直線コネクタ 186"/>
        <xdr:cNvCxnSpPr/>
      </xdr:nvCxnSpPr>
      <xdr:spPr>
        <a:xfrm>
          <a:off x="2209800" y="10033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58</xdr:row>
      <xdr:rowOff>88900</xdr:rowOff>
    </xdr:to>
    <xdr:cxnSp macro="">
      <xdr:nvCxnSpPr>
        <xdr:cNvPr id="190" name="直線コネクタ 189"/>
        <xdr:cNvCxnSpPr/>
      </xdr:nvCxnSpPr>
      <xdr:spPr>
        <a:xfrm>
          <a:off x="1320800" y="97282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192" name="テキスト ボックス 19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44450</xdr:rowOff>
    </xdr:from>
    <xdr:to>
      <xdr:col>7</xdr:col>
      <xdr:colOff>66675</xdr:colOff>
      <xdr:row>59</xdr:row>
      <xdr:rowOff>146050</xdr:rowOff>
    </xdr:to>
    <xdr:sp macro="" textlink="">
      <xdr:nvSpPr>
        <xdr:cNvPr id="200" name="円/楕円 199"/>
        <xdr:cNvSpPr/>
      </xdr:nvSpPr>
      <xdr:spPr>
        <a:xfrm>
          <a:off x="47752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16527</xdr:rowOff>
    </xdr:from>
    <xdr:ext cx="762000" cy="259045"/>
    <xdr:sp macro="" textlink="">
      <xdr:nvSpPr>
        <xdr:cNvPr id="201" name="扶助費該当値テキスト"/>
        <xdr:cNvSpPr txBox="1"/>
      </xdr:nvSpPr>
      <xdr:spPr>
        <a:xfrm>
          <a:off x="49149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6350</xdr:rowOff>
    </xdr:from>
    <xdr:to>
      <xdr:col>5</xdr:col>
      <xdr:colOff>600075</xdr:colOff>
      <xdr:row>59</xdr:row>
      <xdr:rowOff>107950</xdr:rowOff>
    </xdr:to>
    <xdr:sp macro="" textlink="">
      <xdr:nvSpPr>
        <xdr:cNvPr id="202" name="円/楕円 201"/>
        <xdr:cNvSpPr/>
      </xdr:nvSpPr>
      <xdr:spPr>
        <a:xfrm>
          <a:off x="3937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92727</xdr:rowOff>
    </xdr:from>
    <xdr:ext cx="736600" cy="259045"/>
    <xdr:sp macro="" textlink="">
      <xdr:nvSpPr>
        <xdr:cNvPr id="203" name="テキスト ボックス 202"/>
        <xdr:cNvSpPr txBox="1"/>
      </xdr:nvSpPr>
      <xdr:spPr>
        <a:xfrm>
          <a:off x="3606800" y="1020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127000</xdr:rowOff>
    </xdr:from>
    <xdr:to>
      <xdr:col>4</xdr:col>
      <xdr:colOff>396875</xdr:colOff>
      <xdr:row>59</xdr:row>
      <xdr:rowOff>57150</xdr:rowOff>
    </xdr:to>
    <xdr:sp macro="" textlink="">
      <xdr:nvSpPr>
        <xdr:cNvPr id="204" name="円/楕円 203"/>
        <xdr:cNvSpPr/>
      </xdr:nvSpPr>
      <xdr:spPr>
        <a:xfrm>
          <a:off x="3048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41927</xdr:rowOff>
    </xdr:from>
    <xdr:ext cx="762000" cy="259045"/>
    <xdr:sp macro="" textlink="">
      <xdr:nvSpPr>
        <xdr:cNvPr id="205" name="テキスト ボックス 204"/>
        <xdr:cNvSpPr txBox="1"/>
      </xdr:nvSpPr>
      <xdr:spPr>
        <a:xfrm>
          <a:off x="2717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38100</xdr:rowOff>
    </xdr:from>
    <xdr:to>
      <xdr:col>3</xdr:col>
      <xdr:colOff>193675</xdr:colOff>
      <xdr:row>58</xdr:row>
      <xdr:rowOff>139700</xdr:rowOff>
    </xdr:to>
    <xdr:sp macro="" textlink="">
      <xdr:nvSpPr>
        <xdr:cNvPr id="206" name="円/楕円 205"/>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124477</xdr:rowOff>
    </xdr:from>
    <xdr:ext cx="762000" cy="259045"/>
    <xdr:sp macro="" textlink="">
      <xdr:nvSpPr>
        <xdr:cNvPr id="207" name="テキスト ボックス 206"/>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08" name="円/楕円 207"/>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09" name="テキスト ボックス 208"/>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ea"/>
              <a:ea typeface="+mn-ea"/>
              <a:cs typeface="+mn-cs"/>
            </a:rPr>
            <a:t>　繰出金については、国民健康保険特別会計の財政状態の悪化に伴う、赤字補てん的な繰出金の増加等が主な要因となり、前年度比</a:t>
          </a:r>
          <a:r>
            <a:rPr kumimoji="1" lang="en-US" altLang="ja-JP" sz="1100">
              <a:solidFill>
                <a:sysClr val="windowText" lastClr="000000"/>
              </a:solidFill>
              <a:effectLst/>
              <a:latin typeface="+mn-ea"/>
              <a:ea typeface="+mn-ea"/>
              <a:cs typeface="+mn-cs"/>
            </a:rPr>
            <a:t>0.8</a:t>
          </a:r>
          <a:r>
            <a:rPr kumimoji="1" lang="ja-JP" altLang="en-US" sz="1100">
              <a:solidFill>
                <a:sysClr val="windowText" lastClr="000000"/>
              </a:solidFill>
              <a:effectLst/>
              <a:latin typeface="+mn-ea"/>
              <a:ea typeface="+mn-ea"/>
              <a:cs typeface="+mn-cs"/>
            </a:rPr>
            <a:t>ポイント増となりました。今後も適正な保険税率を検討し、普通会計の負担軽減に努めます。</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また、維持補修費については、経常収支比率の増減はありませんが、今後は施設の老朽化により上昇していくと見込まれます。財政運営に影響のないよう、年度間での経費の平準化を図るなど計画的な維持管理に努めます。</a:t>
          </a:r>
          <a:endParaRPr kumimoji="1" lang="en-US" altLang="ja-JP" sz="1100">
            <a:solidFill>
              <a:sysClr val="windowText" lastClr="000000"/>
            </a:solidFill>
            <a:effectLst/>
            <a:latin typeface="+mn-ea"/>
            <a:ea typeface="+mn-ea"/>
            <a:cs typeface="+mn-cs"/>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58420</xdr:rowOff>
    </xdr:from>
    <xdr:to>
      <xdr:col>24</xdr:col>
      <xdr:colOff>31750</xdr:colOff>
      <xdr:row>56</xdr:row>
      <xdr:rowOff>104140</xdr:rowOff>
    </xdr:to>
    <xdr:cxnSp macro="">
      <xdr:nvCxnSpPr>
        <xdr:cNvPr id="239" name="直線コネクタ 238"/>
        <xdr:cNvCxnSpPr/>
      </xdr:nvCxnSpPr>
      <xdr:spPr>
        <a:xfrm>
          <a:off x="15671800" y="9659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135145</xdr:rowOff>
    </xdr:from>
    <xdr:ext cx="762000" cy="259045"/>
    <xdr:sp macro="" textlink="">
      <xdr:nvSpPr>
        <xdr:cNvPr id="240" name="その他平均値テキスト"/>
        <xdr:cNvSpPr txBox="1"/>
      </xdr:nvSpPr>
      <xdr:spPr>
        <a:xfrm>
          <a:off x="16598900" y="973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58420</xdr:rowOff>
    </xdr:from>
    <xdr:to>
      <xdr:col>22</xdr:col>
      <xdr:colOff>565150</xdr:colOff>
      <xdr:row>56</xdr:row>
      <xdr:rowOff>81280</xdr:rowOff>
    </xdr:to>
    <xdr:cxnSp macro="">
      <xdr:nvCxnSpPr>
        <xdr:cNvPr id="242" name="直線コネクタ 241"/>
        <xdr:cNvCxnSpPr/>
      </xdr:nvCxnSpPr>
      <xdr:spPr>
        <a:xfrm flipV="1">
          <a:off x="14782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4" name="テキスト ボックス 24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56</xdr:row>
      <xdr:rowOff>85852</xdr:rowOff>
    </xdr:to>
    <xdr:cxnSp macro="">
      <xdr:nvCxnSpPr>
        <xdr:cNvPr id="245" name="直線コネクタ 244"/>
        <xdr:cNvCxnSpPr/>
      </xdr:nvCxnSpPr>
      <xdr:spPr>
        <a:xfrm flipV="1">
          <a:off x="13893800" y="9682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47" name="テキスト ボックス 246"/>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156718</xdr:rowOff>
    </xdr:from>
    <xdr:to>
      <xdr:col>20</xdr:col>
      <xdr:colOff>158750</xdr:colOff>
      <xdr:row>56</xdr:row>
      <xdr:rowOff>85852</xdr:rowOff>
    </xdr:to>
    <xdr:cxnSp macro="">
      <xdr:nvCxnSpPr>
        <xdr:cNvPr id="248" name="直線コネクタ 247"/>
        <xdr:cNvCxnSpPr/>
      </xdr:nvCxnSpPr>
      <xdr:spPr>
        <a:xfrm>
          <a:off x="13004800" y="95864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32275</xdr:rowOff>
    </xdr:from>
    <xdr:ext cx="762000" cy="259045"/>
    <xdr:sp macro="" textlink="">
      <xdr:nvSpPr>
        <xdr:cNvPr id="250" name="テキスト ボックス 249"/>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52" name="テキスト ボックス 251"/>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53340</xdr:rowOff>
    </xdr:from>
    <xdr:to>
      <xdr:col>24</xdr:col>
      <xdr:colOff>82550</xdr:colOff>
      <xdr:row>56</xdr:row>
      <xdr:rowOff>154940</xdr:rowOff>
    </xdr:to>
    <xdr:sp macro="" textlink="">
      <xdr:nvSpPr>
        <xdr:cNvPr id="258" name="円/楕円 257"/>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69867</xdr:rowOff>
    </xdr:from>
    <xdr:ext cx="762000" cy="259045"/>
    <xdr:sp macro="" textlink="">
      <xdr:nvSpPr>
        <xdr:cNvPr id="259"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xdr:rowOff>
    </xdr:from>
    <xdr:to>
      <xdr:col>22</xdr:col>
      <xdr:colOff>615950</xdr:colOff>
      <xdr:row>56</xdr:row>
      <xdr:rowOff>109220</xdr:rowOff>
    </xdr:to>
    <xdr:sp macro="" textlink="">
      <xdr:nvSpPr>
        <xdr:cNvPr id="260" name="円/楕円 259"/>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119397</xdr:rowOff>
    </xdr:from>
    <xdr:ext cx="736600" cy="259045"/>
    <xdr:sp macro="" textlink="">
      <xdr:nvSpPr>
        <xdr:cNvPr id="261" name="テキスト ボックス 260"/>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62" name="円/楕円 261"/>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63" name="テキスト ボックス 262"/>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35052</xdr:rowOff>
    </xdr:from>
    <xdr:to>
      <xdr:col>20</xdr:col>
      <xdr:colOff>209550</xdr:colOff>
      <xdr:row>56</xdr:row>
      <xdr:rowOff>136652</xdr:rowOff>
    </xdr:to>
    <xdr:sp macro="" textlink="">
      <xdr:nvSpPr>
        <xdr:cNvPr id="264" name="円/楕円 263"/>
        <xdr:cNvSpPr/>
      </xdr:nvSpPr>
      <xdr:spPr>
        <a:xfrm>
          <a:off x="13843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146829</xdr:rowOff>
    </xdr:from>
    <xdr:ext cx="762000" cy="259045"/>
    <xdr:sp macro="" textlink="">
      <xdr:nvSpPr>
        <xdr:cNvPr id="265" name="テキスト ボックス 264"/>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105918</xdr:rowOff>
    </xdr:from>
    <xdr:to>
      <xdr:col>19</xdr:col>
      <xdr:colOff>6350</xdr:colOff>
      <xdr:row>56</xdr:row>
      <xdr:rowOff>36068</xdr:rowOff>
    </xdr:to>
    <xdr:sp macro="" textlink="">
      <xdr:nvSpPr>
        <xdr:cNvPr id="266" name="円/楕円 265"/>
        <xdr:cNvSpPr/>
      </xdr:nvSpPr>
      <xdr:spPr>
        <a:xfrm>
          <a:off x="12954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46245</xdr:rowOff>
    </xdr:from>
    <xdr:ext cx="762000" cy="259045"/>
    <xdr:sp macro="" textlink="">
      <xdr:nvSpPr>
        <xdr:cNvPr id="267" name="テキスト ボックス 266"/>
        <xdr:cNvSpPr txBox="1"/>
      </xdr:nvSpPr>
      <xdr:spPr>
        <a:xfrm>
          <a:off x="12623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補助費に係る経常収支比率が類似団体平均より高い水準にあるのは、東京消防庁への事務委託料が主な要因となっています。</a:t>
          </a:r>
          <a:r>
            <a:rPr kumimoji="1" lang="ja-JP" altLang="ja-JP" sz="1100">
              <a:solidFill>
                <a:schemeClr val="dk1"/>
              </a:solidFill>
              <a:effectLst/>
              <a:latin typeface="+mn-ea"/>
              <a:ea typeface="+mn-ea"/>
              <a:cs typeface="+mn-cs"/>
            </a:rPr>
            <a:t>前年度比</a:t>
          </a:r>
          <a:r>
            <a:rPr kumimoji="1" lang="en-US" altLang="ja-JP" sz="1100">
              <a:solidFill>
                <a:schemeClr val="dk1"/>
              </a:solidFill>
              <a:effectLst/>
              <a:latin typeface="+mn-ea"/>
              <a:ea typeface="+mn-ea"/>
              <a:cs typeface="+mn-cs"/>
            </a:rPr>
            <a:t>0.4</a:t>
          </a:r>
          <a:r>
            <a:rPr kumimoji="1" lang="ja-JP" altLang="en-US" sz="1100">
              <a:solidFill>
                <a:schemeClr val="dk1"/>
              </a:solidFill>
              <a:effectLst/>
              <a:latin typeface="+mn-ea"/>
              <a:ea typeface="+mn-ea"/>
              <a:cs typeface="+mn-cs"/>
            </a:rPr>
            <a:t>ポイント減となったのは、福生病院組合建設負担金が約</a:t>
          </a:r>
          <a:r>
            <a:rPr kumimoji="1" lang="en-US" altLang="ja-JP" sz="1100">
              <a:solidFill>
                <a:schemeClr val="dk1"/>
              </a:solidFill>
              <a:effectLst/>
              <a:latin typeface="+mn-ea"/>
              <a:ea typeface="+mn-ea"/>
              <a:cs typeface="+mn-cs"/>
            </a:rPr>
            <a:t>3,300</a:t>
          </a:r>
          <a:r>
            <a:rPr kumimoji="1" lang="ja-JP" altLang="ja-JP" sz="1100">
              <a:solidFill>
                <a:schemeClr val="dk1"/>
              </a:solidFill>
              <a:effectLst/>
              <a:latin typeface="+mn-ea"/>
              <a:ea typeface="+mn-ea"/>
              <a:cs typeface="+mn-cs"/>
            </a:rPr>
            <a:t>万円の</a:t>
          </a:r>
          <a:r>
            <a:rPr kumimoji="1" lang="ja-JP" altLang="en-US" sz="1100">
              <a:solidFill>
                <a:schemeClr val="dk1"/>
              </a:solidFill>
              <a:effectLst/>
              <a:latin typeface="+mn-ea"/>
              <a:ea typeface="+mn-ea"/>
              <a:cs typeface="+mn-cs"/>
            </a:rPr>
            <a:t>減額</a:t>
          </a:r>
          <a:r>
            <a:rPr kumimoji="1" lang="ja-JP" altLang="ja-JP" sz="1100">
              <a:solidFill>
                <a:schemeClr val="dk1"/>
              </a:solidFill>
              <a:effectLst/>
              <a:latin typeface="+mn-ea"/>
              <a:ea typeface="+mn-ea"/>
              <a:cs typeface="+mn-cs"/>
            </a:rPr>
            <a:t>と</a:t>
          </a:r>
          <a:r>
            <a:rPr kumimoji="1" lang="ja-JP" altLang="en-US" sz="1100">
              <a:solidFill>
                <a:schemeClr val="dk1"/>
              </a:solidFill>
              <a:effectLst/>
              <a:latin typeface="+mn-ea"/>
              <a:ea typeface="+mn-ea"/>
              <a:cs typeface="+mn-cs"/>
            </a:rPr>
            <a:t>なったことが主な要因となっています。</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今後も補助金については、制度の在り方や整理統合等を検証し、補助費等の抑制に努めます。</a:t>
          </a:r>
          <a:endParaRPr lang="ja-JP" altLang="ja-JP" sz="1100">
            <a:effectLst/>
            <a:latin typeface="+mn-ea"/>
            <a:ea typeface="+mn-ea"/>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101854</xdr:rowOff>
    </xdr:from>
    <xdr:to>
      <xdr:col>24</xdr:col>
      <xdr:colOff>31750</xdr:colOff>
      <xdr:row>37</xdr:row>
      <xdr:rowOff>120142</xdr:rowOff>
    </xdr:to>
    <xdr:cxnSp macro="">
      <xdr:nvCxnSpPr>
        <xdr:cNvPr id="297" name="直線コネクタ 296"/>
        <xdr:cNvCxnSpPr/>
      </xdr:nvCxnSpPr>
      <xdr:spPr>
        <a:xfrm flipV="1">
          <a:off x="15671800" y="64455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8"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120142</xdr:rowOff>
    </xdr:from>
    <xdr:to>
      <xdr:col>22</xdr:col>
      <xdr:colOff>565150</xdr:colOff>
      <xdr:row>38</xdr:row>
      <xdr:rowOff>62992</xdr:rowOff>
    </xdr:to>
    <xdr:cxnSp macro="">
      <xdr:nvCxnSpPr>
        <xdr:cNvPr id="300" name="直線コネクタ 299"/>
        <xdr:cNvCxnSpPr/>
      </xdr:nvCxnSpPr>
      <xdr:spPr>
        <a:xfrm flipV="1">
          <a:off x="14782800" y="646379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02" name="テキスト ボックス 301"/>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62992</xdr:rowOff>
    </xdr:from>
    <xdr:to>
      <xdr:col>21</xdr:col>
      <xdr:colOff>361950</xdr:colOff>
      <xdr:row>38</xdr:row>
      <xdr:rowOff>149860</xdr:rowOff>
    </xdr:to>
    <xdr:cxnSp macro="">
      <xdr:nvCxnSpPr>
        <xdr:cNvPr id="303" name="直線コネクタ 302"/>
        <xdr:cNvCxnSpPr/>
      </xdr:nvCxnSpPr>
      <xdr:spPr>
        <a:xfrm flipV="1">
          <a:off x="13893800" y="65780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5" name="テキスト ボックス 304"/>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72136</xdr:rowOff>
    </xdr:from>
    <xdr:to>
      <xdr:col>20</xdr:col>
      <xdr:colOff>158750</xdr:colOff>
      <xdr:row>38</xdr:row>
      <xdr:rowOff>149860</xdr:rowOff>
    </xdr:to>
    <xdr:cxnSp macro="">
      <xdr:nvCxnSpPr>
        <xdr:cNvPr id="306" name="直線コネクタ 305"/>
        <xdr:cNvCxnSpPr/>
      </xdr:nvCxnSpPr>
      <xdr:spPr>
        <a:xfrm>
          <a:off x="13004800" y="658723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08" name="テキスト ボックス 30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0" name="テキスト ボックス 30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51054</xdr:rowOff>
    </xdr:from>
    <xdr:to>
      <xdr:col>24</xdr:col>
      <xdr:colOff>82550</xdr:colOff>
      <xdr:row>37</xdr:row>
      <xdr:rowOff>152654</xdr:rowOff>
    </xdr:to>
    <xdr:sp macro="" textlink="">
      <xdr:nvSpPr>
        <xdr:cNvPr id="316" name="円/楕円 315"/>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23131</xdr:rowOff>
    </xdr:from>
    <xdr:ext cx="762000" cy="259045"/>
    <xdr:sp macro="" textlink="">
      <xdr:nvSpPr>
        <xdr:cNvPr id="317" name="補助費等該当値テキスト"/>
        <xdr:cNvSpPr txBox="1"/>
      </xdr:nvSpPr>
      <xdr:spPr>
        <a:xfrm>
          <a:off x="16598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69342</xdr:rowOff>
    </xdr:from>
    <xdr:to>
      <xdr:col>22</xdr:col>
      <xdr:colOff>615950</xdr:colOff>
      <xdr:row>37</xdr:row>
      <xdr:rowOff>170942</xdr:rowOff>
    </xdr:to>
    <xdr:sp macro="" textlink="">
      <xdr:nvSpPr>
        <xdr:cNvPr id="318" name="円/楕円 317"/>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155719</xdr:rowOff>
    </xdr:from>
    <xdr:ext cx="736600" cy="259045"/>
    <xdr:sp macro="" textlink="">
      <xdr:nvSpPr>
        <xdr:cNvPr id="319" name="テキスト ボックス 318"/>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12192</xdr:rowOff>
    </xdr:from>
    <xdr:to>
      <xdr:col>21</xdr:col>
      <xdr:colOff>412750</xdr:colOff>
      <xdr:row>38</xdr:row>
      <xdr:rowOff>113792</xdr:rowOff>
    </xdr:to>
    <xdr:sp macro="" textlink="">
      <xdr:nvSpPr>
        <xdr:cNvPr id="320" name="円/楕円 319"/>
        <xdr:cNvSpPr/>
      </xdr:nvSpPr>
      <xdr:spPr>
        <a:xfrm>
          <a:off x="14732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98569</xdr:rowOff>
    </xdr:from>
    <xdr:ext cx="762000" cy="259045"/>
    <xdr:sp macro="" textlink="">
      <xdr:nvSpPr>
        <xdr:cNvPr id="321" name="テキスト ボックス 320"/>
        <xdr:cNvSpPr txBox="1"/>
      </xdr:nvSpPr>
      <xdr:spPr>
        <a:xfrm>
          <a:off x="14401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99060</xdr:rowOff>
    </xdr:from>
    <xdr:to>
      <xdr:col>20</xdr:col>
      <xdr:colOff>209550</xdr:colOff>
      <xdr:row>39</xdr:row>
      <xdr:rowOff>29210</xdr:rowOff>
    </xdr:to>
    <xdr:sp macro="" textlink="">
      <xdr:nvSpPr>
        <xdr:cNvPr id="322" name="円/楕円 321"/>
        <xdr:cNvSpPr/>
      </xdr:nvSpPr>
      <xdr:spPr>
        <a:xfrm>
          <a:off x="13843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13987</xdr:rowOff>
    </xdr:from>
    <xdr:ext cx="762000" cy="259045"/>
    <xdr:sp macro="" textlink="">
      <xdr:nvSpPr>
        <xdr:cNvPr id="323" name="テキスト ボックス 322"/>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21336</xdr:rowOff>
    </xdr:from>
    <xdr:to>
      <xdr:col>19</xdr:col>
      <xdr:colOff>6350</xdr:colOff>
      <xdr:row>38</xdr:row>
      <xdr:rowOff>122936</xdr:rowOff>
    </xdr:to>
    <xdr:sp macro="" textlink="">
      <xdr:nvSpPr>
        <xdr:cNvPr id="324" name="円/楕円 323"/>
        <xdr:cNvSpPr/>
      </xdr:nvSpPr>
      <xdr:spPr>
        <a:xfrm>
          <a:off x="12954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107713</xdr:rowOff>
    </xdr:from>
    <xdr:ext cx="762000" cy="259045"/>
    <xdr:sp macro="" textlink="">
      <xdr:nvSpPr>
        <xdr:cNvPr id="325" name="テキスト ボックス 324"/>
        <xdr:cNvSpPr txBox="1"/>
      </xdr:nvSpPr>
      <xdr:spPr>
        <a:xfrm>
          <a:off x="12623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公債費に係る経常収支比率が上昇傾向にあるのは、福生都市計画事業瑞穂町箱根ケ崎駅西土地区画整理事業に伴い、平成</a:t>
          </a:r>
          <a:r>
            <a:rPr kumimoji="1" lang="en-US" altLang="ja-JP" sz="1100">
              <a:solidFill>
                <a:schemeClr val="dk1"/>
              </a:solidFill>
              <a:effectLst/>
              <a:latin typeface="+mn-ea"/>
              <a:ea typeface="+mn-ea"/>
              <a:cs typeface="+mn-cs"/>
            </a:rPr>
            <a:t>17</a:t>
          </a:r>
          <a:r>
            <a:rPr kumimoji="1" lang="ja-JP" altLang="en-US" sz="1100">
              <a:solidFill>
                <a:schemeClr val="dk1"/>
              </a:solidFill>
              <a:effectLst/>
              <a:latin typeface="+mn-ea"/>
              <a:ea typeface="+mn-ea"/>
              <a:cs typeface="+mn-cs"/>
            </a:rPr>
            <a:t>年度から毎年度起債していることが要因となっています。しかしながら</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類似団体平均と比較しても、大幅に平均を下回り</a:t>
          </a:r>
          <a:r>
            <a:rPr kumimoji="1" lang="ja-JP" altLang="ja-JP" sz="1100">
              <a:solidFill>
                <a:schemeClr val="dk1"/>
              </a:solidFill>
              <a:effectLst/>
              <a:latin typeface="+mn-ea"/>
              <a:ea typeface="+mn-ea"/>
              <a:cs typeface="+mn-cs"/>
            </a:rPr>
            <a:t>良好な水準を保っています</a:t>
          </a:r>
          <a:r>
            <a:rPr kumimoji="1" lang="ja-JP" altLang="en-US" sz="1100">
              <a:solidFill>
                <a:schemeClr val="dk1"/>
              </a:solidFill>
              <a:effectLst/>
              <a:latin typeface="+mn-ea"/>
              <a:ea typeface="+mn-ea"/>
              <a:cs typeface="+mn-cs"/>
            </a:rPr>
            <a:t>。</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今後も引き続き、地方債に依存しない財政運営を念頭に、公債費の抑制に努めます。</a:t>
          </a:r>
          <a:endParaRPr kumimoji="1" lang="en-US" altLang="ja-JP" sz="1100">
            <a:solidFill>
              <a:schemeClr val="dk1"/>
            </a:solidFill>
            <a:effectLst/>
            <a:latin typeface="+mn-ea"/>
            <a:ea typeface="+mn-ea"/>
            <a:cs typeface="+mn-cs"/>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0" name="直線コネクタ 33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1" name="テキスト ボックス 34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2" name="直線コネクタ 34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3" name="テキスト ボックス 34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4" name="直線コネクタ 34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5" name="テキスト ボックス 34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6" name="直線コネクタ 34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7" name="テキスト ボックス 34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8" name="直線コネクタ 34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21844</xdr:rowOff>
    </xdr:to>
    <xdr:cxnSp macro="">
      <xdr:nvCxnSpPr>
        <xdr:cNvPr id="350" name="直線コネクタ 349"/>
        <xdr:cNvCxnSpPr/>
      </xdr:nvCxnSpPr>
      <xdr:spPr>
        <a:xfrm flipV="1">
          <a:off x="4826000" y="12823444"/>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165371</xdr:rowOff>
    </xdr:from>
    <xdr:ext cx="762000" cy="259045"/>
    <xdr:sp macro="" textlink="">
      <xdr:nvSpPr>
        <xdr:cNvPr id="351" name="公債費最小値テキスト"/>
        <xdr:cNvSpPr txBox="1"/>
      </xdr:nvSpPr>
      <xdr:spPr>
        <a:xfrm>
          <a:off x="4914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80</xdr:row>
      <xdr:rowOff>21844</xdr:rowOff>
    </xdr:from>
    <xdr:to>
      <xdr:col>7</xdr:col>
      <xdr:colOff>104775</xdr:colOff>
      <xdr:row>80</xdr:row>
      <xdr:rowOff>21844</xdr:rowOff>
    </xdr:to>
    <xdr:cxnSp macro="">
      <xdr:nvCxnSpPr>
        <xdr:cNvPr id="352" name="直線コネクタ 351"/>
        <xdr:cNvCxnSpPr/>
      </xdr:nvCxnSpPr>
      <xdr:spPr>
        <a:xfrm>
          <a:off x="4737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53"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54" name="直線コネクタ 353"/>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5842</xdr:rowOff>
    </xdr:from>
    <xdr:to>
      <xdr:col>7</xdr:col>
      <xdr:colOff>15875</xdr:colOff>
      <xdr:row>75</xdr:row>
      <xdr:rowOff>14986</xdr:rowOff>
    </xdr:to>
    <xdr:cxnSp macro="">
      <xdr:nvCxnSpPr>
        <xdr:cNvPr id="355" name="直線コネクタ 354"/>
        <xdr:cNvCxnSpPr/>
      </xdr:nvCxnSpPr>
      <xdr:spPr>
        <a:xfrm>
          <a:off x="3987800" y="128645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135145</xdr:rowOff>
    </xdr:from>
    <xdr:ext cx="762000" cy="259045"/>
    <xdr:sp macro="" textlink="">
      <xdr:nvSpPr>
        <xdr:cNvPr id="356" name="公債費平均値テキスト"/>
        <xdr:cNvSpPr txBox="1"/>
      </xdr:nvSpPr>
      <xdr:spPr>
        <a:xfrm>
          <a:off x="4914900" y="13165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163068</xdr:rowOff>
    </xdr:from>
    <xdr:to>
      <xdr:col>7</xdr:col>
      <xdr:colOff>66675</xdr:colOff>
      <xdr:row>77</xdr:row>
      <xdr:rowOff>93218</xdr:rowOff>
    </xdr:to>
    <xdr:sp macro="" textlink="">
      <xdr:nvSpPr>
        <xdr:cNvPr id="357" name="フローチャート : 判断 356"/>
        <xdr:cNvSpPr/>
      </xdr:nvSpPr>
      <xdr:spPr>
        <a:xfrm>
          <a:off x="47752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159004</xdr:rowOff>
    </xdr:from>
    <xdr:to>
      <xdr:col>5</xdr:col>
      <xdr:colOff>549275</xdr:colOff>
      <xdr:row>75</xdr:row>
      <xdr:rowOff>5842</xdr:rowOff>
    </xdr:to>
    <xdr:cxnSp macro="">
      <xdr:nvCxnSpPr>
        <xdr:cNvPr id="358" name="直線コネクタ 357"/>
        <xdr:cNvCxnSpPr/>
      </xdr:nvCxnSpPr>
      <xdr:spPr>
        <a:xfrm>
          <a:off x="3098800" y="128463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763</xdr:rowOff>
    </xdr:from>
    <xdr:to>
      <xdr:col>5</xdr:col>
      <xdr:colOff>600075</xdr:colOff>
      <xdr:row>77</xdr:row>
      <xdr:rowOff>102363</xdr:rowOff>
    </xdr:to>
    <xdr:sp macro="" textlink="">
      <xdr:nvSpPr>
        <xdr:cNvPr id="359" name="フローチャート : 判断 358"/>
        <xdr:cNvSpPr/>
      </xdr:nvSpPr>
      <xdr:spPr>
        <a:xfrm>
          <a:off x="3937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87140</xdr:rowOff>
    </xdr:from>
    <xdr:ext cx="736600" cy="259045"/>
    <xdr:sp macro="" textlink="">
      <xdr:nvSpPr>
        <xdr:cNvPr id="360" name="テキスト ボックス 359"/>
        <xdr:cNvSpPr txBox="1"/>
      </xdr:nvSpPr>
      <xdr:spPr>
        <a:xfrm>
          <a:off x="3606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145288</xdr:rowOff>
    </xdr:from>
    <xdr:to>
      <xdr:col>4</xdr:col>
      <xdr:colOff>346075</xdr:colOff>
      <xdr:row>74</xdr:row>
      <xdr:rowOff>159004</xdr:rowOff>
    </xdr:to>
    <xdr:cxnSp macro="">
      <xdr:nvCxnSpPr>
        <xdr:cNvPr id="361" name="直線コネクタ 360"/>
        <xdr:cNvCxnSpPr/>
      </xdr:nvCxnSpPr>
      <xdr:spPr>
        <a:xfrm>
          <a:off x="2209800" y="128325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2" name="フローチャート : 判断 361"/>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3" name="テキスト ボックス 362"/>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131572</xdr:rowOff>
    </xdr:from>
    <xdr:to>
      <xdr:col>3</xdr:col>
      <xdr:colOff>142875</xdr:colOff>
      <xdr:row>74</xdr:row>
      <xdr:rowOff>145288</xdr:rowOff>
    </xdr:to>
    <xdr:cxnSp macro="">
      <xdr:nvCxnSpPr>
        <xdr:cNvPr id="364" name="直線コネクタ 363"/>
        <xdr:cNvCxnSpPr/>
      </xdr:nvCxnSpPr>
      <xdr:spPr>
        <a:xfrm>
          <a:off x="1320800" y="128188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37337</xdr:rowOff>
    </xdr:from>
    <xdr:to>
      <xdr:col>3</xdr:col>
      <xdr:colOff>193675</xdr:colOff>
      <xdr:row>77</xdr:row>
      <xdr:rowOff>138937</xdr:rowOff>
    </xdr:to>
    <xdr:sp macro="" textlink="">
      <xdr:nvSpPr>
        <xdr:cNvPr id="365" name="フローチャート : 判断 36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123714</xdr:rowOff>
    </xdr:from>
    <xdr:ext cx="762000" cy="259045"/>
    <xdr:sp macro="" textlink="">
      <xdr:nvSpPr>
        <xdr:cNvPr id="366" name="テキスト ボックス 365"/>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55626</xdr:rowOff>
    </xdr:from>
    <xdr:to>
      <xdr:col>1</xdr:col>
      <xdr:colOff>676275</xdr:colOff>
      <xdr:row>77</xdr:row>
      <xdr:rowOff>157226</xdr:rowOff>
    </xdr:to>
    <xdr:sp macro="" textlink="">
      <xdr:nvSpPr>
        <xdr:cNvPr id="367" name="フローチャート : 判断 366"/>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142003</xdr:rowOff>
    </xdr:from>
    <xdr:ext cx="762000" cy="259045"/>
    <xdr:sp macro="" textlink="">
      <xdr:nvSpPr>
        <xdr:cNvPr id="368" name="テキスト ボックス 367"/>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135636</xdr:rowOff>
    </xdr:from>
    <xdr:to>
      <xdr:col>7</xdr:col>
      <xdr:colOff>66675</xdr:colOff>
      <xdr:row>75</xdr:row>
      <xdr:rowOff>65786</xdr:rowOff>
    </xdr:to>
    <xdr:sp macro="" textlink="">
      <xdr:nvSpPr>
        <xdr:cNvPr id="374" name="円/楕円 373"/>
        <xdr:cNvSpPr/>
      </xdr:nvSpPr>
      <xdr:spPr>
        <a:xfrm>
          <a:off x="47752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44213</xdr:rowOff>
    </xdr:from>
    <xdr:ext cx="762000" cy="259045"/>
    <xdr:sp macro="" textlink="">
      <xdr:nvSpPr>
        <xdr:cNvPr id="375" name="公債費該当値テキスト"/>
        <xdr:cNvSpPr txBox="1"/>
      </xdr:nvSpPr>
      <xdr:spPr>
        <a:xfrm>
          <a:off x="4914900" y="1273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126492</xdr:rowOff>
    </xdr:from>
    <xdr:to>
      <xdr:col>5</xdr:col>
      <xdr:colOff>600075</xdr:colOff>
      <xdr:row>75</xdr:row>
      <xdr:rowOff>56642</xdr:rowOff>
    </xdr:to>
    <xdr:sp macro="" textlink="">
      <xdr:nvSpPr>
        <xdr:cNvPr id="376" name="円/楕円 375"/>
        <xdr:cNvSpPr/>
      </xdr:nvSpPr>
      <xdr:spPr>
        <a:xfrm>
          <a:off x="3937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66819</xdr:rowOff>
    </xdr:from>
    <xdr:ext cx="736600" cy="259045"/>
    <xdr:sp macro="" textlink="">
      <xdr:nvSpPr>
        <xdr:cNvPr id="377" name="テキスト ボックス 376"/>
        <xdr:cNvSpPr txBox="1"/>
      </xdr:nvSpPr>
      <xdr:spPr>
        <a:xfrm>
          <a:off x="3606800" y="12582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108204</xdr:rowOff>
    </xdr:from>
    <xdr:to>
      <xdr:col>4</xdr:col>
      <xdr:colOff>396875</xdr:colOff>
      <xdr:row>75</xdr:row>
      <xdr:rowOff>38354</xdr:rowOff>
    </xdr:to>
    <xdr:sp macro="" textlink="">
      <xdr:nvSpPr>
        <xdr:cNvPr id="378" name="円/楕円 377"/>
        <xdr:cNvSpPr/>
      </xdr:nvSpPr>
      <xdr:spPr>
        <a:xfrm>
          <a:off x="3048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48531</xdr:rowOff>
    </xdr:from>
    <xdr:ext cx="762000" cy="259045"/>
    <xdr:sp macro="" textlink="">
      <xdr:nvSpPr>
        <xdr:cNvPr id="379" name="テキスト ボックス 378"/>
        <xdr:cNvSpPr txBox="1"/>
      </xdr:nvSpPr>
      <xdr:spPr>
        <a:xfrm>
          <a:off x="2717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94488</xdr:rowOff>
    </xdr:from>
    <xdr:to>
      <xdr:col>3</xdr:col>
      <xdr:colOff>193675</xdr:colOff>
      <xdr:row>75</xdr:row>
      <xdr:rowOff>24638</xdr:rowOff>
    </xdr:to>
    <xdr:sp macro="" textlink="">
      <xdr:nvSpPr>
        <xdr:cNvPr id="380" name="円/楕円 379"/>
        <xdr:cNvSpPr/>
      </xdr:nvSpPr>
      <xdr:spPr>
        <a:xfrm>
          <a:off x="2159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34815</xdr:rowOff>
    </xdr:from>
    <xdr:ext cx="762000" cy="259045"/>
    <xdr:sp macro="" textlink="">
      <xdr:nvSpPr>
        <xdr:cNvPr id="381" name="テキスト ボックス 380"/>
        <xdr:cNvSpPr txBox="1"/>
      </xdr:nvSpPr>
      <xdr:spPr>
        <a:xfrm>
          <a:off x="1828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80772</xdr:rowOff>
    </xdr:from>
    <xdr:to>
      <xdr:col>1</xdr:col>
      <xdr:colOff>676275</xdr:colOff>
      <xdr:row>75</xdr:row>
      <xdr:rowOff>10922</xdr:rowOff>
    </xdr:to>
    <xdr:sp macro="" textlink="">
      <xdr:nvSpPr>
        <xdr:cNvPr id="382" name="円/楕円 381"/>
        <xdr:cNvSpPr/>
      </xdr:nvSpPr>
      <xdr:spPr>
        <a:xfrm>
          <a:off x="1270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21099</xdr:rowOff>
    </xdr:from>
    <xdr:ext cx="762000" cy="259045"/>
    <xdr:sp macro="" textlink="">
      <xdr:nvSpPr>
        <xdr:cNvPr id="383" name="テキスト ボックス 382"/>
        <xdr:cNvSpPr txBox="1"/>
      </xdr:nvSpPr>
      <xdr:spPr>
        <a:xfrm>
          <a:off x="939800" y="1253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7" name="正方形/長方形 38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8" name="正方形/長方形 38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89" name="正方形/長方形 38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0" name="正方形/長方形 38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2" name="正方形/長方形 39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4" name="テキスト ボックス 39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ysClr val="windowText" lastClr="000000"/>
              </a:solidFill>
              <a:latin typeface="+mn-ea"/>
              <a:ea typeface="+mn-ea"/>
            </a:rPr>
            <a:t> </a:t>
          </a:r>
          <a:r>
            <a:rPr kumimoji="1" lang="ja-JP" altLang="en-US" sz="1100">
              <a:solidFill>
                <a:sysClr val="windowText" lastClr="000000"/>
              </a:solidFill>
              <a:latin typeface="+mn-ea"/>
              <a:ea typeface="+mn-ea"/>
            </a:rPr>
            <a:t>　補助費等については、福生病院組合建設負担金が減額となったことが主な要因となり、前年度比</a:t>
          </a:r>
          <a:r>
            <a:rPr kumimoji="1" lang="en-US" altLang="ja-JP" sz="1100">
              <a:solidFill>
                <a:sysClr val="windowText" lastClr="000000"/>
              </a:solidFill>
              <a:latin typeface="+mn-ea"/>
              <a:ea typeface="+mn-ea"/>
            </a:rPr>
            <a:t>0.4</a:t>
          </a:r>
          <a:r>
            <a:rPr kumimoji="1" lang="ja-JP" altLang="en-US" sz="1100">
              <a:solidFill>
                <a:sysClr val="windowText" lastClr="000000"/>
              </a:solidFill>
              <a:latin typeface="+mn-ea"/>
              <a:ea typeface="+mn-ea"/>
            </a:rPr>
            <a:t>ポイント減となりました。逆に、物件費については、新郷土資料館（けやき館）の指定管理者委託料の増額などにより前年度比</a:t>
          </a:r>
          <a:r>
            <a:rPr kumimoji="1" lang="en-US" altLang="ja-JP" sz="1100">
              <a:solidFill>
                <a:sysClr val="windowText" lastClr="000000"/>
              </a:solidFill>
              <a:latin typeface="+mn-ea"/>
              <a:ea typeface="+mn-ea"/>
            </a:rPr>
            <a:t>2.4</a:t>
          </a:r>
          <a:r>
            <a:rPr kumimoji="1" lang="ja-JP" altLang="en-US" sz="1100">
              <a:solidFill>
                <a:sysClr val="windowText" lastClr="000000"/>
              </a:solidFill>
              <a:latin typeface="+mn-ea"/>
              <a:ea typeface="+mn-ea"/>
            </a:rPr>
            <a:t>ポイント増となりました。また、繰出金、扶助費についても、それぞれ前年度と比較し増となり、全体では前年比</a:t>
          </a:r>
          <a:r>
            <a:rPr kumimoji="1" lang="en-US" altLang="ja-JP" sz="1100">
              <a:solidFill>
                <a:sysClr val="windowText" lastClr="000000"/>
              </a:solidFill>
              <a:latin typeface="+mn-ea"/>
              <a:ea typeface="+mn-ea"/>
            </a:rPr>
            <a:t>3.2</a:t>
          </a:r>
          <a:r>
            <a:rPr kumimoji="1" lang="ja-JP" altLang="en-US" sz="1100">
              <a:solidFill>
                <a:sysClr val="windowText" lastClr="000000"/>
              </a:solidFill>
              <a:latin typeface="+mn-ea"/>
              <a:ea typeface="+mn-ea"/>
            </a:rPr>
            <a:t>ポイント増となりました。</a:t>
          </a:r>
        </a:p>
        <a:p>
          <a:r>
            <a:rPr kumimoji="1" lang="ja-JP" altLang="en-US" sz="1100">
              <a:solidFill>
                <a:sysClr val="windowText" lastClr="000000"/>
              </a:solidFill>
              <a:latin typeface="+mn-ea"/>
              <a:ea typeface="+mn-ea"/>
            </a:rPr>
            <a:t>　義務的経費である扶助費が上昇傾向にありますが、制度による扶助費の支出を抑制することは難しく、物件費及び補助費等の比率の圧縮に向け、経常経費の削減に努めます。</a:t>
          </a:r>
        </a:p>
      </xdr:txBody>
    </xdr:sp>
    <xdr:clientData/>
  </xdr:twoCellAnchor>
  <xdr:oneCellAnchor>
    <xdr:from>
      <xdr:col>18</xdr:col>
      <xdr:colOff>44450</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7" name="テキスト ボックス 39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8" name="直線コネクタ 39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399" name="テキスト ボックス 39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0" name="直線コネクタ 39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1" name="テキスト ボックス 40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2" name="直線コネクタ 40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3" name="テキスト ボックス 40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4" name="直線コネクタ 40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5" name="テキスト ボックス 40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6" name="直線コネクタ 40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7" name="テキスト ボックス 40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09" name="直線コネクタ 408"/>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0"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1" name="直線コネクタ 410"/>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2"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3" name="直線コネクタ 412"/>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163576</xdr:rowOff>
    </xdr:from>
    <xdr:to>
      <xdr:col>24</xdr:col>
      <xdr:colOff>31750</xdr:colOff>
      <xdr:row>79</xdr:row>
      <xdr:rowOff>138430</xdr:rowOff>
    </xdr:to>
    <xdr:cxnSp macro="">
      <xdr:nvCxnSpPr>
        <xdr:cNvPr id="414" name="直線コネクタ 413"/>
        <xdr:cNvCxnSpPr/>
      </xdr:nvCxnSpPr>
      <xdr:spPr>
        <a:xfrm>
          <a:off x="15671800" y="1353667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5"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6" name="フローチャート : 判断 415"/>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163576</xdr:rowOff>
    </xdr:from>
    <xdr:to>
      <xdr:col>22</xdr:col>
      <xdr:colOff>565150</xdr:colOff>
      <xdr:row>79</xdr:row>
      <xdr:rowOff>115570</xdr:rowOff>
    </xdr:to>
    <xdr:cxnSp macro="">
      <xdr:nvCxnSpPr>
        <xdr:cNvPr id="417" name="直線コネクタ 416"/>
        <xdr:cNvCxnSpPr/>
      </xdr:nvCxnSpPr>
      <xdr:spPr>
        <a:xfrm flipV="1">
          <a:off x="14782800" y="1353667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18" name="フローチャート : 判断 417"/>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19" name="テキスト ボックス 418"/>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115570</xdr:rowOff>
    </xdr:from>
    <xdr:to>
      <xdr:col>21</xdr:col>
      <xdr:colOff>361950</xdr:colOff>
      <xdr:row>79</xdr:row>
      <xdr:rowOff>170435</xdr:rowOff>
    </xdr:to>
    <xdr:cxnSp macro="">
      <xdr:nvCxnSpPr>
        <xdr:cNvPr id="420" name="直線コネクタ 419"/>
        <xdr:cNvCxnSpPr/>
      </xdr:nvCxnSpPr>
      <xdr:spPr>
        <a:xfrm flipV="1">
          <a:off x="13893800" y="136601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1" name="フローチャート : 判断 420"/>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2" name="テキスト ボックス 421"/>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149861</xdr:rowOff>
    </xdr:from>
    <xdr:to>
      <xdr:col>20</xdr:col>
      <xdr:colOff>158750</xdr:colOff>
      <xdr:row>79</xdr:row>
      <xdr:rowOff>170435</xdr:rowOff>
    </xdr:to>
    <xdr:cxnSp macro="">
      <xdr:nvCxnSpPr>
        <xdr:cNvPr id="423" name="直線コネクタ 422"/>
        <xdr:cNvCxnSpPr/>
      </xdr:nvCxnSpPr>
      <xdr:spPr>
        <a:xfrm>
          <a:off x="13004800" y="13180061"/>
          <a:ext cx="889000" cy="53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4" name="フローチャート : 判断 423"/>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5" name="テキスト ボックス 424"/>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6" name="フローチャート : 判断 425"/>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27" name="テキスト ボックス 426"/>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8" name="テキスト ボックス 42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29" name="テキスト ボックス 42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0" name="テキスト ボックス 42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1" name="テキスト ボックス 43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2" name="テキスト ボックス 43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87630</xdr:rowOff>
    </xdr:from>
    <xdr:to>
      <xdr:col>24</xdr:col>
      <xdr:colOff>82550</xdr:colOff>
      <xdr:row>80</xdr:row>
      <xdr:rowOff>17780</xdr:rowOff>
    </xdr:to>
    <xdr:sp macro="" textlink="">
      <xdr:nvSpPr>
        <xdr:cNvPr id="433" name="円/楕円 432"/>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59707</xdr:rowOff>
    </xdr:from>
    <xdr:ext cx="762000" cy="259045"/>
    <xdr:sp macro="" textlink="">
      <xdr:nvSpPr>
        <xdr:cNvPr id="434" name="公債費以外該当値テキスト"/>
        <xdr:cNvSpPr txBox="1"/>
      </xdr:nvSpPr>
      <xdr:spPr>
        <a:xfrm>
          <a:off x="16598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112776</xdr:rowOff>
    </xdr:from>
    <xdr:to>
      <xdr:col>22</xdr:col>
      <xdr:colOff>615950</xdr:colOff>
      <xdr:row>79</xdr:row>
      <xdr:rowOff>42926</xdr:rowOff>
    </xdr:to>
    <xdr:sp macro="" textlink="">
      <xdr:nvSpPr>
        <xdr:cNvPr id="435" name="円/楕円 434"/>
        <xdr:cNvSpPr/>
      </xdr:nvSpPr>
      <xdr:spPr>
        <a:xfrm>
          <a:off x="15621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27703</xdr:rowOff>
    </xdr:from>
    <xdr:ext cx="736600" cy="259045"/>
    <xdr:sp macro="" textlink="">
      <xdr:nvSpPr>
        <xdr:cNvPr id="436" name="テキスト ボックス 435"/>
        <xdr:cNvSpPr txBox="1"/>
      </xdr:nvSpPr>
      <xdr:spPr>
        <a:xfrm>
          <a:off x="15290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64770</xdr:rowOff>
    </xdr:from>
    <xdr:to>
      <xdr:col>21</xdr:col>
      <xdr:colOff>412750</xdr:colOff>
      <xdr:row>79</xdr:row>
      <xdr:rowOff>166370</xdr:rowOff>
    </xdr:to>
    <xdr:sp macro="" textlink="">
      <xdr:nvSpPr>
        <xdr:cNvPr id="437" name="円/楕円 436"/>
        <xdr:cNvSpPr/>
      </xdr:nvSpPr>
      <xdr:spPr>
        <a:xfrm>
          <a:off x="14732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151147</xdr:rowOff>
    </xdr:from>
    <xdr:ext cx="762000" cy="259045"/>
    <xdr:sp macro="" textlink="">
      <xdr:nvSpPr>
        <xdr:cNvPr id="438" name="テキスト ボックス 437"/>
        <xdr:cNvSpPr txBox="1"/>
      </xdr:nvSpPr>
      <xdr:spPr>
        <a:xfrm>
          <a:off x="14401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119635</xdr:rowOff>
    </xdr:from>
    <xdr:to>
      <xdr:col>20</xdr:col>
      <xdr:colOff>209550</xdr:colOff>
      <xdr:row>80</xdr:row>
      <xdr:rowOff>49785</xdr:rowOff>
    </xdr:to>
    <xdr:sp macro="" textlink="">
      <xdr:nvSpPr>
        <xdr:cNvPr id="439" name="円/楕円 438"/>
        <xdr:cNvSpPr/>
      </xdr:nvSpPr>
      <xdr:spPr>
        <a:xfrm>
          <a:off x="13843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34562</xdr:rowOff>
    </xdr:from>
    <xdr:ext cx="762000" cy="259045"/>
    <xdr:sp macro="" textlink="">
      <xdr:nvSpPr>
        <xdr:cNvPr id="440" name="テキスト ボックス 439"/>
        <xdr:cNvSpPr txBox="1"/>
      </xdr:nvSpPr>
      <xdr:spPr>
        <a:xfrm>
          <a:off x="13512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99061</xdr:rowOff>
    </xdr:from>
    <xdr:to>
      <xdr:col>19</xdr:col>
      <xdr:colOff>6350</xdr:colOff>
      <xdr:row>77</xdr:row>
      <xdr:rowOff>29211</xdr:rowOff>
    </xdr:to>
    <xdr:sp macro="" textlink="">
      <xdr:nvSpPr>
        <xdr:cNvPr id="441" name="円/楕円 440"/>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13988</xdr:rowOff>
    </xdr:from>
    <xdr:ext cx="762000" cy="259045"/>
    <xdr:sp macro="" textlink="">
      <xdr:nvSpPr>
        <xdr:cNvPr id="442" name="テキスト ボックス 441"/>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東京都瑞穂町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52520</xdr:rowOff>
    </xdr:from>
    <xdr:to>
      <xdr:col>4</xdr:col>
      <xdr:colOff>1117600</xdr:colOff>
      <xdr:row>18</xdr:row>
      <xdr:rowOff>65518</xdr:rowOff>
    </xdr:to>
    <xdr:cxnSp macro="">
      <xdr:nvCxnSpPr>
        <xdr:cNvPr id="52" name="直線コネクタ 51"/>
        <xdr:cNvCxnSpPr/>
      </xdr:nvCxnSpPr>
      <xdr:spPr bwMode="auto">
        <a:xfrm flipV="1">
          <a:off x="5003800" y="3186245"/>
          <a:ext cx="647700" cy="12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65518</xdr:rowOff>
    </xdr:from>
    <xdr:to>
      <xdr:col>4</xdr:col>
      <xdr:colOff>469900</xdr:colOff>
      <xdr:row>18</xdr:row>
      <xdr:rowOff>70155</xdr:rowOff>
    </xdr:to>
    <xdr:cxnSp macro="">
      <xdr:nvCxnSpPr>
        <xdr:cNvPr id="55" name="直線コネクタ 54"/>
        <xdr:cNvCxnSpPr/>
      </xdr:nvCxnSpPr>
      <xdr:spPr bwMode="auto">
        <a:xfrm flipV="1">
          <a:off x="4305300" y="3199243"/>
          <a:ext cx="698500" cy="4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50756</xdr:rowOff>
    </xdr:from>
    <xdr:to>
      <xdr:col>3</xdr:col>
      <xdr:colOff>904875</xdr:colOff>
      <xdr:row>18</xdr:row>
      <xdr:rowOff>70155</xdr:rowOff>
    </xdr:to>
    <xdr:cxnSp macro="">
      <xdr:nvCxnSpPr>
        <xdr:cNvPr id="58" name="直線コネクタ 57"/>
        <xdr:cNvCxnSpPr/>
      </xdr:nvCxnSpPr>
      <xdr:spPr bwMode="auto">
        <a:xfrm>
          <a:off x="3606800" y="3184481"/>
          <a:ext cx="698500" cy="19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50756</xdr:rowOff>
    </xdr:from>
    <xdr:to>
      <xdr:col>3</xdr:col>
      <xdr:colOff>206375</xdr:colOff>
      <xdr:row>18</xdr:row>
      <xdr:rowOff>56504</xdr:rowOff>
    </xdr:to>
    <xdr:cxnSp macro="">
      <xdr:nvCxnSpPr>
        <xdr:cNvPr id="61" name="直線コネクタ 60"/>
        <xdr:cNvCxnSpPr/>
      </xdr:nvCxnSpPr>
      <xdr:spPr bwMode="auto">
        <a:xfrm flipV="1">
          <a:off x="2908300" y="3184481"/>
          <a:ext cx="698500" cy="5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1720</xdr:rowOff>
    </xdr:from>
    <xdr:to>
      <xdr:col>5</xdr:col>
      <xdr:colOff>34925</xdr:colOff>
      <xdr:row>18</xdr:row>
      <xdr:rowOff>103320</xdr:rowOff>
    </xdr:to>
    <xdr:sp macro="" textlink="">
      <xdr:nvSpPr>
        <xdr:cNvPr id="71" name="円/楕円 70"/>
        <xdr:cNvSpPr/>
      </xdr:nvSpPr>
      <xdr:spPr bwMode="auto">
        <a:xfrm>
          <a:off x="5600700" y="3135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145247</xdr:rowOff>
    </xdr:from>
    <xdr:ext cx="762000" cy="259045"/>
    <xdr:sp macro="" textlink="">
      <xdr:nvSpPr>
        <xdr:cNvPr id="72" name="人口1人当たり決算額の推移該当値テキスト130"/>
        <xdr:cNvSpPr txBox="1"/>
      </xdr:nvSpPr>
      <xdr:spPr>
        <a:xfrm>
          <a:off x="5740400" y="31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68,967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14718</xdr:rowOff>
    </xdr:from>
    <xdr:to>
      <xdr:col>4</xdr:col>
      <xdr:colOff>520700</xdr:colOff>
      <xdr:row>18</xdr:row>
      <xdr:rowOff>116318</xdr:rowOff>
    </xdr:to>
    <xdr:sp macro="" textlink="">
      <xdr:nvSpPr>
        <xdr:cNvPr id="73" name="円/楕円 72"/>
        <xdr:cNvSpPr/>
      </xdr:nvSpPr>
      <xdr:spPr bwMode="auto">
        <a:xfrm>
          <a:off x="4953000" y="3148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101094</xdr:rowOff>
    </xdr:from>
    <xdr:ext cx="736600" cy="259045"/>
    <xdr:sp macro="" textlink="">
      <xdr:nvSpPr>
        <xdr:cNvPr id="74" name="テキスト ボックス 73"/>
        <xdr:cNvSpPr txBox="1"/>
      </xdr:nvSpPr>
      <xdr:spPr>
        <a:xfrm>
          <a:off x="4622800" y="3234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67,773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19355</xdr:rowOff>
    </xdr:from>
    <xdr:to>
      <xdr:col>3</xdr:col>
      <xdr:colOff>955675</xdr:colOff>
      <xdr:row>18</xdr:row>
      <xdr:rowOff>120955</xdr:rowOff>
    </xdr:to>
    <xdr:sp macro="" textlink="">
      <xdr:nvSpPr>
        <xdr:cNvPr id="75" name="円/楕円 74"/>
        <xdr:cNvSpPr/>
      </xdr:nvSpPr>
      <xdr:spPr bwMode="auto">
        <a:xfrm>
          <a:off x="4254500" y="3153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105732</xdr:rowOff>
    </xdr:from>
    <xdr:ext cx="762000" cy="259045"/>
    <xdr:sp macro="" textlink="">
      <xdr:nvSpPr>
        <xdr:cNvPr id="76" name="テキスト ボックス 75"/>
        <xdr:cNvSpPr txBox="1"/>
      </xdr:nvSpPr>
      <xdr:spPr>
        <a:xfrm>
          <a:off x="3924300" y="323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67,347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171406</xdr:rowOff>
    </xdr:from>
    <xdr:to>
      <xdr:col>3</xdr:col>
      <xdr:colOff>257175</xdr:colOff>
      <xdr:row>18</xdr:row>
      <xdr:rowOff>101556</xdr:rowOff>
    </xdr:to>
    <xdr:sp macro="" textlink="">
      <xdr:nvSpPr>
        <xdr:cNvPr id="77" name="円/楕円 76"/>
        <xdr:cNvSpPr/>
      </xdr:nvSpPr>
      <xdr:spPr bwMode="auto">
        <a:xfrm>
          <a:off x="3556000" y="3133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86334</xdr:rowOff>
    </xdr:from>
    <xdr:ext cx="762000" cy="259045"/>
    <xdr:sp macro="" textlink="">
      <xdr:nvSpPr>
        <xdr:cNvPr id="78" name="テキスト ボックス 77"/>
        <xdr:cNvSpPr txBox="1"/>
      </xdr:nvSpPr>
      <xdr:spPr>
        <a:xfrm>
          <a:off x="3225800" y="322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69,129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5704</xdr:rowOff>
    </xdr:from>
    <xdr:to>
      <xdr:col>2</xdr:col>
      <xdr:colOff>692150</xdr:colOff>
      <xdr:row>18</xdr:row>
      <xdr:rowOff>107304</xdr:rowOff>
    </xdr:to>
    <xdr:sp macro="" textlink="">
      <xdr:nvSpPr>
        <xdr:cNvPr id="79" name="円/楕円 78"/>
        <xdr:cNvSpPr/>
      </xdr:nvSpPr>
      <xdr:spPr bwMode="auto">
        <a:xfrm>
          <a:off x="2857500" y="3139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92081</xdr:rowOff>
    </xdr:from>
    <xdr:ext cx="762000" cy="259045"/>
    <xdr:sp macro="" textlink="">
      <xdr:nvSpPr>
        <xdr:cNvPr id="80" name="テキスト ボックス 79"/>
        <xdr:cNvSpPr txBox="1"/>
      </xdr:nvSpPr>
      <xdr:spPr>
        <a:xfrm>
          <a:off x="2527300" y="322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229968</xdr:rowOff>
    </xdr:from>
    <xdr:to>
      <xdr:col>4</xdr:col>
      <xdr:colOff>1117600</xdr:colOff>
      <xdr:row>37</xdr:row>
      <xdr:rowOff>267263</xdr:rowOff>
    </xdr:to>
    <xdr:cxnSp macro="">
      <xdr:nvCxnSpPr>
        <xdr:cNvPr id="115" name="直線コネクタ 114"/>
        <xdr:cNvCxnSpPr/>
      </xdr:nvCxnSpPr>
      <xdr:spPr bwMode="auto">
        <a:xfrm>
          <a:off x="5003800" y="7354668"/>
          <a:ext cx="647700" cy="37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179350</xdr:rowOff>
    </xdr:from>
    <xdr:to>
      <xdr:col>4</xdr:col>
      <xdr:colOff>469900</xdr:colOff>
      <xdr:row>37</xdr:row>
      <xdr:rowOff>229968</xdr:rowOff>
    </xdr:to>
    <xdr:cxnSp macro="">
      <xdr:nvCxnSpPr>
        <xdr:cNvPr id="118" name="直線コネクタ 117"/>
        <xdr:cNvCxnSpPr/>
      </xdr:nvCxnSpPr>
      <xdr:spPr bwMode="auto">
        <a:xfrm>
          <a:off x="4305300" y="7304050"/>
          <a:ext cx="698500" cy="50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179350</xdr:rowOff>
    </xdr:from>
    <xdr:to>
      <xdr:col>3</xdr:col>
      <xdr:colOff>904875</xdr:colOff>
      <xdr:row>37</xdr:row>
      <xdr:rowOff>205835</xdr:rowOff>
    </xdr:to>
    <xdr:cxnSp macro="">
      <xdr:nvCxnSpPr>
        <xdr:cNvPr id="121" name="直線コネクタ 120"/>
        <xdr:cNvCxnSpPr/>
      </xdr:nvCxnSpPr>
      <xdr:spPr bwMode="auto">
        <a:xfrm flipV="1">
          <a:off x="3606800" y="7304050"/>
          <a:ext cx="698500" cy="26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25044</xdr:rowOff>
    </xdr:from>
    <xdr:to>
      <xdr:col>3</xdr:col>
      <xdr:colOff>206375</xdr:colOff>
      <xdr:row>37</xdr:row>
      <xdr:rowOff>205835</xdr:rowOff>
    </xdr:to>
    <xdr:cxnSp macro="">
      <xdr:nvCxnSpPr>
        <xdr:cNvPr id="124" name="直線コネクタ 123"/>
        <xdr:cNvCxnSpPr/>
      </xdr:nvCxnSpPr>
      <xdr:spPr bwMode="auto">
        <a:xfrm>
          <a:off x="2908300" y="7149744"/>
          <a:ext cx="698500" cy="180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216463</xdr:rowOff>
    </xdr:from>
    <xdr:to>
      <xdr:col>5</xdr:col>
      <xdr:colOff>34925</xdr:colOff>
      <xdr:row>37</xdr:row>
      <xdr:rowOff>318063</xdr:rowOff>
    </xdr:to>
    <xdr:sp macro="" textlink="">
      <xdr:nvSpPr>
        <xdr:cNvPr id="134" name="円/楕円 133"/>
        <xdr:cNvSpPr/>
      </xdr:nvSpPr>
      <xdr:spPr bwMode="auto">
        <a:xfrm>
          <a:off x="5600700" y="7341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125040</xdr:rowOff>
    </xdr:from>
    <xdr:ext cx="762000" cy="259045"/>
    <xdr:sp macro="" textlink="">
      <xdr:nvSpPr>
        <xdr:cNvPr id="135" name="人口1人当たり決算額の推移該当値テキスト445"/>
        <xdr:cNvSpPr txBox="1"/>
      </xdr:nvSpPr>
      <xdr:spPr>
        <a:xfrm>
          <a:off x="5740400" y="724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-3,295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179168</xdr:rowOff>
    </xdr:from>
    <xdr:to>
      <xdr:col>4</xdr:col>
      <xdr:colOff>520700</xdr:colOff>
      <xdr:row>37</xdr:row>
      <xdr:rowOff>280768</xdr:rowOff>
    </xdr:to>
    <xdr:sp macro="" textlink="">
      <xdr:nvSpPr>
        <xdr:cNvPr id="136" name="円/楕円 135"/>
        <xdr:cNvSpPr/>
      </xdr:nvSpPr>
      <xdr:spPr bwMode="auto">
        <a:xfrm>
          <a:off x="4953000" y="7303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265545</xdr:rowOff>
    </xdr:from>
    <xdr:ext cx="736600" cy="259045"/>
    <xdr:sp macro="" textlink="">
      <xdr:nvSpPr>
        <xdr:cNvPr id="137" name="テキスト ボックス 136"/>
        <xdr:cNvSpPr txBox="1"/>
      </xdr:nvSpPr>
      <xdr:spPr>
        <a:xfrm>
          <a:off x="4622800" y="739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128550</xdr:rowOff>
    </xdr:from>
    <xdr:to>
      <xdr:col>3</xdr:col>
      <xdr:colOff>955675</xdr:colOff>
      <xdr:row>37</xdr:row>
      <xdr:rowOff>230150</xdr:rowOff>
    </xdr:to>
    <xdr:sp macro="" textlink="">
      <xdr:nvSpPr>
        <xdr:cNvPr id="138" name="円/楕円 137"/>
        <xdr:cNvSpPr/>
      </xdr:nvSpPr>
      <xdr:spPr bwMode="auto">
        <a:xfrm>
          <a:off x="4254500" y="7253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214927</xdr:rowOff>
    </xdr:from>
    <xdr:ext cx="762000" cy="259045"/>
    <xdr:sp macro="" textlink="">
      <xdr:nvSpPr>
        <xdr:cNvPr id="139" name="テキスト ボックス 138"/>
        <xdr:cNvSpPr txBox="1"/>
      </xdr:nvSpPr>
      <xdr:spPr>
        <a:xfrm>
          <a:off x="3924300" y="733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155035</xdr:rowOff>
    </xdr:from>
    <xdr:to>
      <xdr:col>3</xdr:col>
      <xdr:colOff>257175</xdr:colOff>
      <xdr:row>37</xdr:row>
      <xdr:rowOff>256635</xdr:rowOff>
    </xdr:to>
    <xdr:sp macro="" textlink="">
      <xdr:nvSpPr>
        <xdr:cNvPr id="140" name="円/楕円 139"/>
        <xdr:cNvSpPr/>
      </xdr:nvSpPr>
      <xdr:spPr bwMode="auto">
        <a:xfrm>
          <a:off x="3556000" y="7279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241412</xdr:rowOff>
    </xdr:from>
    <xdr:ext cx="762000" cy="259045"/>
    <xdr:sp macro="" textlink="">
      <xdr:nvSpPr>
        <xdr:cNvPr id="141" name="テキスト ボックス 140"/>
        <xdr:cNvSpPr txBox="1"/>
      </xdr:nvSpPr>
      <xdr:spPr>
        <a:xfrm>
          <a:off x="3225800" y="736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145694</xdr:rowOff>
    </xdr:from>
    <xdr:to>
      <xdr:col>2</xdr:col>
      <xdr:colOff>692150</xdr:colOff>
      <xdr:row>37</xdr:row>
      <xdr:rowOff>75844</xdr:rowOff>
    </xdr:to>
    <xdr:sp macro="" textlink="">
      <xdr:nvSpPr>
        <xdr:cNvPr id="142" name="円/楕円 141"/>
        <xdr:cNvSpPr/>
      </xdr:nvSpPr>
      <xdr:spPr bwMode="auto">
        <a:xfrm>
          <a:off x="2857500" y="7098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60621</xdr:rowOff>
    </xdr:from>
    <xdr:ext cx="762000" cy="259045"/>
    <xdr:sp macro="" textlink="">
      <xdr:nvSpPr>
        <xdr:cNvPr id="143" name="テキスト ボックス 142"/>
        <xdr:cNvSpPr txBox="1"/>
      </xdr:nvSpPr>
      <xdr:spPr>
        <a:xfrm>
          <a:off x="2527300" y="718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ja-JP" sz="1100">
              <a:solidFill>
                <a:schemeClr val="dk1"/>
              </a:solidFill>
              <a:effectLst/>
              <a:latin typeface="+mn-lt"/>
              <a:ea typeface="+mn-ea"/>
              <a:cs typeface="+mn-cs"/>
            </a:rPr>
            <a:t>　単年度収支は約</a:t>
          </a:r>
          <a:r>
            <a:rPr kumimoji="1" lang="en-US" altLang="ja-JP" sz="1100">
              <a:solidFill>
                <a:schemeClr val="dk1"/>
              </a:solidFill>
              <a:effectLst/>
              <a:latin typeface="+mn-lt"/>
              <a:ea typeface="+mn-ea"/>
              <a:cs typeface="+mn-cs"/>
            </a:rPr>
            <a:t>5,300</a:t>
          </a:r>
          <a:r>
            <a:rPr kumimoji="1" lang="ja-JP" altLang="ja-JP" sz="1100">
              <a:solidFill>
                <a:schemeClr val="dk1"/>
              </a:solidFill>
              <a:effectLst/>
              <a:latin typeface="+mn-lt"/>
              <a:ea typeface="+mn-ea"/>
              <a:cs typeface="+mn-cs"/>
            </a:rPr>
            <a:t>万円のマイナス値ですが、財政調整基金積立金が</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8,300</a:t>
          </a:r>
          <a:r>
            <a:rPr kumimoji="1" lang="ja-JP" altLang="ja-JP" sz="1100">
              <a:solidFill>
                <a:schemeClr val="dk1"/>
              </a:solidFill>
              <a:effectLst/>
              <a:latin typeface="+mn-lt"/>
              <a:ea typeface="+mn-ea"/>
              <a:cs typeface="+mn-cs"/>
            </a:rPr>
            <a:t>万円、取崩額が約</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万円、相殺して約</a:t>
          </a:r>
          <a:r>
            <a:rPr kumimoji="1" lang="en-US" altLang="ja-JP" sz="1100">
              <a:solidFill>
                <a:schemeClr val="dk1"/>
              </a:solidFill>
              <a:effectLst/>
              <a:latin typeface="+mn-lt"/>
              <a:ea typeface="+mn-ea"/>
              <a:cs typeface="+mn-cs"/>
            </a:rPr>
            <a:t>1,911</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取り崩しているこ</a:t>
          </a:r>
          <a:r>
            <a:rPr kumimoji="1" lang="ja-JP" altLang="ja-JP" sz="1100">
              <a:solidFill>
                <a:schemeClr val="dk1"/>
              </a:solidFill>
              <a:effectLst/>
              <a:latin typeface="+mn-lt"/>
              <a:ea typeface="+mn-ea"/>
              <a:cs typeface="+mn-cs"/>
            </a:rPr>
            <a:t>とから、実質単年度収支は約</a:t>
          </a:r>
          <a:r>
            <a:rPr kumimoji="1" lang="en-US" altLang="ja-JP" sz="1100">
              <a:solidFill>
                <a:schemeClr val="dk1"/>
              </a:solidFill>
              <a:effectLst/>
              <a:latin typeface="+mn-lt"/>
              <a:ea typeface="+mn-ea"/>
              <a:cs typeface="+mn-cs"/>
            </a:rPr>
            <a:t>7,200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のマイナス</a:t>
          </a:r>
          <a:r>
            <a:rPr kumimoji="1" lang="ja-JP" altLang="ja-JP" sz="1100">
              <a:solidFill>
                <a:schemeClr val="dk1"/>
              </a:solidFill>
              <a:effectLst/>
              <a:latin typeface="+mn-lt"/>
              <a:ea typeface="+mn-ea"/>
              <a:cs typeface="+mn-cs"/>
            </a:rPr>
            <a:t>となりました。財政調整基金については、決算剰余金の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以上を積立てるとともに、最低水準の取り崩しに努めています。平成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年度決算については、</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1,911</a:t>
          </a:r>
          <a:r>
            <a:rPr kumimoji="1" lang="ja-JP" altLang="en-US" sz="1100">
              <a:solidFill>
                <a:schemeClr val="dk1"/>
              </a:solidFill>
              <a:effectLst/>
              <a:latin typeface="+mn-lt"/>
              <a:ea typeface="+mn-ea"/>
              <a:cs typeface="+mn-cs"/>
            </a:rPr>
            <a:t>万円取り崩していることから、基金残高が前年度比で減少しています。</a:t>
          </a:r>
          <a:endParaRPr lang="ja-JP" altLang="ja-JP" sz="1400">
            <a:effectLst/>
          </a:endParaRPr>
        </a:p>
        <a:p>
          <a:pPr rtl="0"/>
          <a:r>
            <a:rPr kumimoji="1" lang="ja-JP" altLang="ja-JP"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今後</a:t>
          </a:r>
          <a:r>
            <a:rPr lang="ja-JP" altLang="en-US" sz="1100" b="0" i="0">
              <a:solidFill>
                <a:schemeClr val="dk1"/>
              </a:solidFill>
              <a:effectLst/>
              <a:latin typeface="+mn-lt"/>
              <a:ea typeface="+mn-ea"/>
              <a:cs typeface="+mn-cs"/>
            </a:rPr>
            <a:t>も</a:t>
          </a:r>
          <a:r>
            <a:rPr lang="ja-JP" altLang="ja-JP" sz="1100" b="0" i="0">
              <a:solidFill>
                <a:schemeClr val="dk1"/>
              </a:solidFill>
              <a:effectLst/>
              <a:latin typeface="+mn-lt"/>
              <a:ea typeface="+mn-ea"/>
              <a:cs typeface="+mn-cs"/>
            </a:rPr>
            <a:t>、財政調整基金残高比率の急激な低下を招くことのないよう、計画的な事業進捗に努めます。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a:solidFill>
                <a:schemeClr val="dk1"/>
              </a:solidFill>
              <a:effectLst/>
              <a:latin typeface="+mn-ea"/>
              <a:ea typeface="+mn-ea"/>
              <a:cs typeface="+mn-cs"/>
            </a:rPr>
            <a:t>　</a:t>
          </a:r>
          <a:r>
            <a:rPr lang="ja-JP" altLang="en-US" sz="1100" b="0" i="0">
              <a:solidFill>
                <a:schemeClr val="dk1"/>
              </a:solidFill>
              <a:effectLst/>
              <a:latin typeface="+mn-ea"/>
              <a:ea typeface="+mn-ea"/>
              <a:cs typeface="+mn-cs"/>
            </a:rPr>
            <a:t>平成</a:t>
          </a:r>
          <a:r>
            <a:rPr lang="en-US" altLang="ja-JP" sz="1100" b="0" i="0">
              <a:solidFill>
                <a:schemeClr val="dk1"/>
              </a:solidFill>
              <a:effectLst/>
              <a:latin typeface="+mn-ea"/>
              <a:ea typeface="+mn-ea"/>
              <a:cs typeface="+mn-cs"/>
            </a:rPr>
            <a:t>26</a:t>
          </a:r>
          <a:r>
            <a:rPr lang="ja-JP" altLang="en-US" sz="1100" b="0" i="0">
              <a:solidFill>
                <a:schemeClr val="dk1"/>
              </a:solidFill>
              <a:effectLst/>
              <a:latin typeface="+mn-ea"/>
              <a:ea typeface="+mn-ea"/>
              <a:cs typeface="+mn-cs"/>
            </a:rPr>
            <a:t>年度決算は、一般会計において、消費増税に伴う委託料の増、並びに旧庁舎移転計画に伴うＡ棟解体撤去等工事、庁舎改修工事及び庁舎北側用地取得等の実施による歳出決算額の増により、標準財政規模比で</a:t>
          </a:r>
          <a:r>
            <a:rPr lang="en-US" altLang="ja-JP" sz="1100" b="0" i="0">
              <a:solidFill>
                <a:schemeClr val="dk1"/>
              </a:solidFill>
              <a:effectLst/>
              <a:latin typeface="+mn-ea"/>
              <a:ea typeface="+mn-ea"/>
              <a:cs typeface="+mn-cs"/>
            </a:rPr>
            <a:t>1.29</a:t>
          </a:r>
          <a:r>
            <a:rPr lang="ja-JP" altLang="en-US" sz="1100" b="0" i="0">
              <a:solidFill>
                <a:schemeClr val="dk1"/>
              </a:solidFill>
              <a:effectLst/>
              <a:latin typeface="+mn-ea"/>
              <a:ea typeface="+mn-ea"/>
              <a:cs typeface="+mn-cs"/>
            </a:rPr>
            <a:t>ポイントの減となりました。</a:t>
          </a:r>
          <a:endParaRPr lang="en-US" altLang="ja-JP" sz="1100" b="0" i="0">
            <a:solidFill>
              <a:schemeClr val="dk1"/>
            </a:solidFill>
            <a:effectLst/>
            <a:latin typeface="+mn-ea"/>
            <a:ea typeface="+mn-ea"/>
            <a:cs typeface="+mn-cs"/>
          </a:endParaRPr>
        </a:p>
        <a:p>
          <a:pPr rtl="0"/>
          <a:r>
            <a:rPr lang="ja-JP" altLang="en-US" sz="1100" b="0" i="0">
              <a:solidFill>
                <a:schemeClr val="dk1"/>
              </a:solidFill>
              <a:effectLst/>
              <a:latin typeface="+mn-ea"/>
              <a:ea typeface="+mn-ea"/>
              <a:cs typeface="+mn-cs"/>
            </a:rPr>
            <a:t>　その他</a:t>
          </a:r>
          <a:r>
            <a:rPr lang="ja-JP" altLang="ja-JP" sz="1100" b="0" i="0">
              <a:solidFill>
                <a:schemeClr val="dk1"/>
              </a:solidFill>
              <a:effectLst/>
              <a:latin typeface="+mn-ea"/>
              <a:ea typeface="+mn-ea"/>
              <a:cs typeface="+mn-cs"/>
            </a:rPr>
            <a:t>会計に</a:t>
          </a:r>
          <a:r>
            <a:rPr lang="ja-JP" altLang="en-US" sz="1100" b="0" i="0">
              <a:solidFill>
                <a:schemeClr val="dk1"/>
              </a:solidFill>
              <a:effectLst/>
              <a:latin typeface="+mn-ea"/>
              <a:ea typeface="+mn-ea"/>
              <a:cs typeface="+mn-cs"/>
            </a:rPr>
            <a:t>ついても、</a:t>
          </a:r>
          <a:r>
            <a:rPr lang="ja-JP" altLang="ja-JP" sz="1100" b="0" i="0">
              <a:solidFill>
                <a:schemeClr val="dk1"/>
              </a:solidFill>
              <a:effectLst/>
              <a:latin typeface="+mn-ea"/>
              <a:ea typeface="+mn-ea"/>
              <a:cs typeface="+mn-cs"/>
            </a:rPr>
            <a:t>黒字決算の状況が続いており、実質収支比率も一定の比率を</a:t>
          </a:r>
          <a:r>
            <a:rPr lang="ja-JP" altLang="en-US" sz="1100" b="0" i="0">
              <a:solidFill>
                <a:schemeClr val="dk1"/>
              </a:solidFill>
              <a:effectLst/>
              <a:latin typeface="+mn-ea"/>
              <a:ea typeface="+mn-ea"/>
              <a:cs typeface="+mn-cs"/>
            </a:rPr>
            <a:t>維持</a:t>
          </a:r>
          <a:r>
            <a:rPr lang="ja-JP" altLang="ja-JP" sz="1100" b="0" i="0">
              <a:solidFill>
                <a:schemeClr val="dk1"/>
              </a:solidFill>
              <a:effectLst/>
              <a:latin typeface="+mn-ea"/>
              <a:ea typeface="+mn-ea"/>
              <a:cs typeface="+mn-cs"/>
            </a:rPr>
            <a:t>していますが、</a:t>
          </a:r>
          <a:r>
            <a:rPr lang="en-US" altLang="ja-JP" sz="1100" b="0" i="0">
              <a:solidFill>
                <a:schemeClr val="dk1"/>
              </a:solidFill>
              <a:effectLst/>
              <a:latin typeface="+mn-ea"/>
              <a:ea typeface="+mn-ea"/>
              <a:cs typeface="+mn-cs"/>
            </a:rPr>
            <a:t>1</a:t>
          </a:r>
          <a:r>
            <a:rPr lang="ja-JP" altLang="ja-JP" sz="1100" b="0" i="0">
              <a:solidFill>
                <a:schemeClr val="dk1"/>
              </a:solidFill>
              <a:effectLst/>
              <a:latin typeface="+mn-ea"/>
              <a:ea typeface="+mn-ea"/>
              <a:cs typeface="+mn-cs"/>
            </a:rPr>
            <a:t>％に満たない比率となっています。特に、国民健康保険特別会計の赤字補てんを一般会計からの繰出金で補うことにより、黒字決算となっていることは否めません。</a:t>
          </a:r>
          <a:r>
            <a:rPr lang="ja-JP" altLang="en-US" sz="1100" b="0" i="0">
              <a:solidFill>
                <a:schemeClr val="dk1"/>
              </a:solidFill>
              <a:effectLst/>
              <a:latin typeface="+mn-ea"/>
              <a:ea typeface="+mn-ea"/>
              <a:cs typeface="+mn-cs"/>
            </a:rPr>
            <a:t>適正な保険税率を検討するなど、</a:t>
          </a:r>
          <a:r>
            <a:rPr lang="ja-JP" altLang="ja-JP" sz="1100" b="0" i="0">
              <a:solidFill>
                <a:schemeClr val="dk1"/>
              </a:solidFill>
              <a:effectLst/>
              <a:latin typeface="+mn-ea"/>
              <a:ea typeface="+mn-ea"/>
              <a:cs typeface="+mn-cs"/>
            </a:rPr>
            <a:t>一般会計繰出金に依存しない独立採算の原則による財政運営に努めます。</a:t>
          </a:r>
          <a:endParaRPr lang="ja-JP" altLang="ja-JP" sz="14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普通会計の元利償還金は、福生都市計画事業瑞穂町箱根ケ崎駅西土地区画整理事業に伴い、平成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年度から毎年度起債しているため増加しているものの、</a:t>
          </a:r>
          <a:r>
            <a:rPr lang="ja-JP" altLang="ja-JP" sz="1100" b="0" i="0">
              <a:solidFill>
                <a:schemeClr val="dk1"/>
              </a:solidFill>
              <a:effectLst/>
              <a:latin typeface="+mn-lt"/>
              <a:ea typeface="+mn-ea"/>
              <a:cs typeface="+mn-cs"/>
            </a:rPr>
            <a:t>公営企業（下水道事業）、一部事務組合は順調な償還により、元利償還額は減少しています。</a:t>
          </a:r>
          <a:endParaRPr lang="ja-JP" altLang="ja-JP" sz="1400">
            <a:effectLst/>
          </a:endParaRPr>
        </a:p>
        <a:p>
          <a:pPr rtl="0"/>
          <a:r>
            <a:rPr lang="ja-JP" altLang="ja-JP" sz="1100" b="0" i="0">
              <a:solidFill>
                <a:schemeClr val="dk1"/>
              </a:solidFill>
              <a:effectLst/>
              <a:latin typeface="+mn-lt"/>
              <a:ea typeface="+mn-ea"/>
              <a:cs typeface="+mn-cs"/>
            </a:rPr>
            <a:t>　平成</a:t>
          </a:r>
          <a:r>
            <a:rPr lang="en-US" altLang="ja-JP" sz="1100" b="0" i="0">
              <a:solidFill>
                <a:schemeClr val="dk1"/>
              </a:solidFill>
              <a:effectLst/>
              <a:latin typeface="+mn-lt"/>
              <a:ea typeface="+mn-ea"/>
              <a:cs typeface="+mn-cs"/>
            </a:rPr>
            <a:t>25</a:t>
          </a:r>
          <a:r>
            <a:rPr lang="ja-JP" altLang="ja-JP" sz="1100" b="0" i="0">
              <a:solidFill>
                <a:schemeClr val="dk1"/>
              </a:solidFill>
              <a:effectLst/>
              <a:latin typeface="+mn-lt"/>
              <a:ea typeface="+mn-ea"/>
              <a:cs typeface="+mn-cs"/>
            </a:rPr>
            <a:t>年度に続き、元利償還金等が減少し、基準財政需要額算入公債費等の額を下回り、マイナス値となりました。</a:t>
          </a:r>
          <a:endParaRPr lang="ja-JP" altLang="ja-JP" sz="1400">
            <a:effectLst/>
          </a:endParaRPr>
        </a:p>
        <a:p>
          <a:pPr rtl="0"/>
          <a:r>
            <a:rPr lang="ja-JP" altLang="ja-JP" sz="1100" b="0" i="0">
              <a:solidFill>
                <a:schemeClr val="dk1"/>
              </a:solidFill>
              <a:effectLst/>
              <a:latin typeface="+mn-lt"/>
              <a:ea typeface="+mn-ea"/>
              <a:cs typeface="+mn-cs"/>
            </a:rPr>
            <a:t>　今後も、地方債に依存しない財政運営と、元利償還金の経年推移を見据えた地方債管理に努めます。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100">
              <a:solidFill>
                <a:schemeClr val="dk1"/>
              </a:solidFill>
              <a:effectLst/>
              <a:latin typeface="+mn-lt"/>
              <a:ea typeface="+mn-ea"/>
              <a:cs typeface="+mn-cs"/>
            </a:rPr>
            <a:t>　将</a:t>
          </a:r>
          <a:r>
            <a:rPr kumimoji="1" lang="ja-JP" altLang="ja-JP" sz="1100">
              <a:solidFill>
                <a:schemeClr val="dk1"/>
              </a:solidFill>
              <a:effectLst/>
              <a:latin typeface="+mn-lt"/>
              <a:ea typeface="+mn-ea"/>
              <a:cs typeface="+mn-cs"/>
            </a:rPr>
            <a:t>来負担額については、公社による石畑災害対策用地取得に伴い、債務負担行為に基づく支出予定額が約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8,400</a:t>
          </a:r>
          <a:r>
            <a:rPr kumimoji="1" lang="ja-JP" altLang="ja-JP" sz="1100">
              <a:solidFill>
                <a:schemeClr val="dk1"/>
              </a:solidFill>
              <a:effectLst/>
              <a:latin typeface="+mn-lt"/>
              <a:ea typeface="+mn-ea"/>
              <a:cs typeface="+mn-cs"/>
            </a:rPr>
            <a:t>万円増加したものの、普通会計の起債残高が約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4,000</a:t>
          </a:r>
          <a:r>
            <a:rPr kumimoji="1" lang="ja-JP" altLang="ja-JP" sz="1100">
              <a:solidFill>
                <a:schemeClr val="dk1"/>
              </a:solidFill>
              <a:effectLst/>
              <a:latin typeface="+mn-lt"/>
              <a:ea typeface="+mn-ea"/>
              <a:cs typeface="+mn-cs"/>
            </a:rPr>
            <a:t>万円、下水道事業会計繰入見込額が約</a:t>
          </a:r>
          <a:r>
            <a:rPr kumimoji="1" lang="en-US" altLang="ja-JP" sz="1100">
              <a:solidFill>
                <a:schemeClr val="dk1"/>
              </a:solidFill>
              <a:effectLst/>
              <a:latin typeface="+mn-lt"/>
              <a:ea typeface="+mn-ea"/>
              <a:cs typeface="+mn-cs"/>
            </a:rPr>
            <a:t>9,900</a:t>
          </a:r>
          <a:r>
            <a:rPr kumimoji="1" lang="ja-JP" altLang="ja-JP" sz="1100">
              <a:solidFill>
                <a:schemeClr val="dk1"/>
              </a:solidFill>
              <a:effectLst/>
              <a:latin typeface="+mn-lt"/>
              <a:ea typeface="+mn-ea"/>
              <a:cs typeface="+mn-cs"/>
            </a:rPr>
            <a:t>万円、一部事務組合の起債残高の減額に伴う負担等見込額が約</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万円、退職手当負担見込額が約</a:t>
          </a:r>
          <a:r>
            <a:rPr kumimoji="1" lang="en-US" altLang="ja-JP" sz="1100">
              <a:solidFill>
                <a:schemeClr val="dk1"/>
              </a:solidFill>
              <a:effectLst/>
              <a:latin typeface="+mn-lt"/>
              <a:ea typeface="+mn-ea"/>
              <a:cs typeface="+mn-cs"/>
            </a:rPr>
            <a:t>2,900</a:t>
          </a:r>
          <a:r>
            <a:rPr kumimoji="1" lang="ja-JP" altLang="ja-JP" sz="1100">
              <a:solidFill>
                <a:schemeClr val="dk1"/>
              </a:solidFill>
              <a:effectLst/>
              <a:latin typeface="+mn-lt"/>
              <a:ea typeface="+mn-ea"/>
              <a:cs typeface="+mn-cs"/>
            </a:rPr>
            <a:t>万円それぞれ減額となり、全体では約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3,400</a:t>
          </a:r>
          <a:r>
            <a:rPr kumimoji="1" lang="ja-JP" altLang="ja-JP" sz="1100">
              <a:solidFill>
                <a:schemeClr val="dk1"/>
              </a:solidFill>
              <a:effectLst/>
              <a:latin typeface="+mn-lt"/>
              <a:ea typeface="+mn-ea"/>
              <a:cs typeface="+mn-cs"/>
            </a:rPr>
            <a:t>万円の減額となりました。</a:t>
          </a:r>
          <a:endParaRPr lang="ja-JP" altLang="ja-JP">
            <a:effectLst/>
          </a:endParaRPr>
        </a:p>
        <a:p>
          <a:r>
            <a:rPr kumimoji="1" lang="ja-JP" altLang="ja-JP" sz="1100">
              <a:solidFill>
                <a:schemeClr val="dk1"/>
              </a:solidFill>
              <a:effectLst/>
              <a:latin typeface="+mn-lt"/>
              <a:ea typeface="+mn-ea"/>
              <a:cs typeface="+mn-cs"/>
            </a:rPr>
            <a:t>　一方、充当可能財源等については、基金残高が総合体育施設建設基金の廃止等に伴い約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9,500</a:t>
          </a:r>
          <a:r>
            <a:rPr kumimoji="1" lang="ja-JP" altLang="ja-JP" sz="1100">
              <a:solidFill>
                <a:schemeClr val="dk1"/>
              </a:solidFill>
              <a:effectLst/>
              <a:latin typeface="+mn-lt"/>
              <a:ea typeface="+mn-ea"/>
              <a:cs typeface="+mn-cs"/>
            </a:rPr>
            <a:t>万円減額となり、また、充当可能歳入が約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2,200</a:t>
          </a:r>
          <a:r>
            <a:rPr kumimoji="1" lang="ja-JP" altLang="ja-JP" sz="1100">
              <a:solidFill>
                <a:schemeClr val="dk1"/>
              </a:solidFill>
              <a:effectLst/>
              <a:latin typeface="+mn-lt"/>
              <a:ea typeface="+mn-ea"/>
              <a:cs typeface="+mn-cs"/>
            </a:rPr>
            <a:t>万円、基準財政需要額算入見込額についても約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3,600</a:t>
          </a:r>
          <a:r>
            <a:rPr kumimoji="1" lang="ja-JP" altLang="ja-JP" sz="1100">
              <a:solidFill>
                <a:schemeClr val="dk1"/>
              </a:solidFill>
              <a:effectLst/>
              <a:latin typeface="+mn-lt"/>
              <a:ea typeface="+mn-ea"/>
              <a:cs typeface="+mn-cs"/>
            </a:rPr>
            <a:t>万円減額となり、全体では約</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5,300</a:t>
          </a:r>
          <a:r>
            <a:rPr kumimoji="1" lang="ja-JP" altLang="ja-JP" sz="1100">
              <a:solidFill>
                <a:schemeClr val="dk1"/>
              </a:solidFill>
              <a:effectLst/>
              <a:latin typeface="+mn-lt"/>
              <a:ea typeface="+mn-ea"/>
              <a:cs typeface="+mn-cs"/>
            </a:rPr>
            <a:t>万円の減額となりました。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将来負担額は改善したものの、それ以上に充当可能財源の減額が大きく影響し、将来負担比率が</a:t>
          </a:r>
          <a:r>
            <a:rPr kumimoji="1" lang="en-US" altLang="ja-JP" sz="1100">
              <a:solidFill>
                <a:schemeClr val="dk1"/>
              </a:solidFill>
              <a:effectLst/>
              <a:latin typeface="+mn-lt"/>
              <a:ea typeface="+mn-ea"/>
              <a:cs typeface="+mn-cs"/>
            </a:rPr>
            <a:t>15.3</a:t>
          </a:r>
          <a:r>
            <a:rPr kumimoji="1" lang="ja-JP" altLang="en-US" sz="1100">
              <a:solidFill>
                <a:schemeClr val="dk1"/>
              </a:solidFill>
              <a:effectLst/>
              <a:latin typeface="+mn-lt"/>
              <a:ea typeface="+mn-ea"/>
              <a:cs typeface="+mn-cs"/>
            </a:rPr>
            <a:t>ポイント悪化しました。今後も将来負担を高めることのないよう、地方債に依存しない計画的な事業実施に努めます。</a:t>
          </a:r>
        </a:p>
        <a:p>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14226879</v>
      </c>
      <c r="BO4" s="349"/>
      <c r="BP4" s="349"/>
      <c r="BQ4" s="349"/>
      <c r="BR4" s="349"/>
      <c r="BS4" s="349"/>
      <c r="BT4" s="349"/>
      <c r="BU4" s="350"/>
      <c r="BV4" s="348">
        <v>14200029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4.8</v>
      </c>
      <c r="CU4" s="355"/>
      <c r="CV4" s="355"/>
      <c r="CW4" s="355"/>
      <c r="CX4" s="355"/>
      <c r="CY4" s="355"/>
      <c r="CZ4" s="355"/>
      <c r="DA4" s="356"/>
      <c r="DB4" s="354">
        <v>5.5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13885529</v>
      </c>
      <c r="BO5" s="386"/>
      <c r="BP5" s="386"/>
      <c r="BQ5" s="386"/>
      <c r="BR5" s="386"/>
      <c r="BS5" s="386"/>
      <c r="BT5" s="386"/>
      <c r="BU5" s="387"/>
      <c r="BV5" s="385">
        <v>13662503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90.3</v>
      </c>
      <c r="CU5" s="383"/>
      <c r="CV5" s="383"/>
      <c r="CW5" s="383"/>
      <c r="CX5" s="383"/>
      <c r="CY5" s="383"/>
      <c r="CZ5" s="383"/>
      <c r="DA5" s="384"/>
      <c r="DB5" s="382">
        <v>86.9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341350</v>
      </c>
      <c r="BO6" s="386"/>
      <c r="BP6" s="386"/>
      <c r="BQ6" s="386"/>
      <c r="BR6" s="386"/>
      <c r="BS6" s="386"/>
      <c r="BT6" s="386"/>
      <c r="BU6" s="387"/>
      <c r="BV6" s="385">
        <v>537526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90.3</v>
      </c>
      <c r="CU6" s="423"/>
      <c r="CV6" s="423"/>
      <c r="CW6" s="423"/>
      <c r="CX6" s="423"/>
      <c r="CY6" s="423"/>
      <c r="CZ6" s="423"/>
      <c r="DA6" s="424"/>
      <c r="DB6" s="422">
        <v>89.8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18911</v>
      </c>
      <c r="BO7" s="386"/>
      <c r="BP7" s="386"/>
      <c r="BQ7" s="386"/>
      <c r="BR7" s="386"/>
      <c r="BS7" s="386"/>
      <c r="BT7" s="386"/>
      <c r="BU7" s="387"/>
      <c r="BV7" s="385">
        <v>161980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6776898</v>
      </c>
      <c r="CU7" s="386"/>
      <c r="CV7" s="386"/>
      <c r="CW7" s="386"/>
      <c r="CX7" s="386"/>
      <c r="CY7" s="386"/>
      <c r="CZ7" s="386"/>
      <c r="DA7" s="387"/>
      <c r="DB7" s="385">
        <v>6862712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322439</v>
      </c>
      <c r="BO8" s="386"/>
      <c r="BP8" s="386"/>
      <c r="BQ8" s="386"/>
      <c r="BR8" s="386"/>
      <c r="BS8" s="386"/>
      <c r="BT8" s="386"/>
      <c r="BU8" s="387"/>
      <c r="BV8" s="385">
        <v>375546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0.99</v>
      </c>
      <c r="CU8" s="426"/>
      <c r="CV8" s="426"/>
      <c r="CW8" s="426"/>
      <c r="CX8" s="426"/>
      <c r="CY8" s="426"/>
      <c r="CZ8" s="426"/>
      <c r="DA8" s="427"/>
      <c r="DB8" s="425">
        <v>0.98</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33497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-53107</v>
      </c>
      <c r="BO9" s="386"/>
      <c r="BP9" s="386"/>
      <c r="BQ9" s="386"/>
      <c r="BR9" s="386"/>
      <c r="BS9" s="386"/>
      <c r="BT9" s="386"/>
      <c r="BU9" s="387"/>
      <c r="BV9" s="385">
        <v>-123738</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4.9000000000000004</v>
      </c>
      <c r="CU9" s="383"/>
      <c r="CV9" s="383"/>
      <c r="CW9" s="383"/>
      <c r="CX9" s="383"/>
      <c r="CY9" s="383"/>
      <c r="CZ9" s="383"/>
      <c r="DA9" s="384"/>
      <c r="DB9" s="382">
        <v>4.9000000000000004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33691</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182895</v>
      </c>
      <c r="BO10" s="386"/>
      <c r="BP10" s="386"/>
      <c r="BQ10" s="386"/>
      <c r="BR10" s="386"/>
      <c r="BS10" s="386"/>
      <c r="BT10" s="386"/>
      <c r="BU10" s="387"/>
      <c r="BV10" s="385">
        <v>232514</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33808</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202000</v>
      </c>
      <c r="BO12" s="386"/>
      <c r="BP12" s="386"/>
      <c r="BQ12" s="386"/>
      <c r="BR12" s="386"/>
      <c r="BS12" s="386"/>
      <c r="BT12" s="386"/>
      <c r="BU12" s="387"/>
      <c r="BV12" s="385">
        <v>44000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33254</v>
      </c>
      <c r="S13" s="467"/>
      <c r="T13" s="467"/>
      <c r="U13" s="467"/>
      <c r="V13" s="468"/>
      <c r="W13" s="401" t="s">
        <v>123</v>
      </c>
      <c r="X13" s="402"/>
      <c r="Y13" s="402"/>
      <c r="Z13" s="402"/>
      <c r="AA13" s="402"/>
      <c r="AB13" s="392"/>
      <c r="AC13" s="436">
        <v>322</v>
      </c>
      <c r="AD13" s="437"/>
      <c r="AE13" s="437"/>
      <c r="AF13" s="437"/>
      <c r="AG13" s="476"/>
      <c r="AH13" s="436">
        <v>356</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-72212</v>
      </c>
      <c r="BO13" s="386"/>
      <c r="BP13" s="386"/>
      <c r="BQ13" s="386"/>
      <c r="BR13" s="386"/>
      <c r="BS13" s="386"/>
      <c r="BT13" s="386"/>
      <c r="BU13" s="387"/>
      <c r="BV13" s="385">
        <v>64776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-1.1000000000000001</v>
      </c>
      <c r="CU13" s="383"/>
      <c r="CV13" s="383"/>
      <c r="CW13" s="383"/>
      <c r="CX13" s="383"/>
      <c r="CY13" s="383"/>
      <c r="CZ13" s="383"/>
      <c r="DA13" s="384"/>
      <c r="DB13" s="382">
        <v>-0.7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33904</v>
      </c>
      <c r="S14" s="467"/>
      <c r="T14" s="467"/>
      <c r="U14" s="467"/>
      <c r="V14" s="468"/>
      <c r="W14" s="375"/>
      <c r="X14" s="376"/>
      <c r="Y14" s="376"/>
      <c r="Z14" s="376"/>
      <c r="AA14" s="376"/>
      <c r="AB14" s="365"/>
      <c r="AC14" s="469">
        <v>2.1</v>
      </c>
      <c r="AD14" s="470"/>
      <c r="AE14" s="470"/>
      <c r="AF14" s="470"/>
      <c r="AG14" s="471"/>
      <c r="AH14" s="469">
        <v>2.1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33377</v>
      </c>
      <c r="S15" s="467"/>
      <c r="T15" s="467"/>
      <c r="U15" s="467"/>
      <c r="V15" s="468"/>
      <c r="W15" s="401" t="s">
        <v>130</v>
      </c>
      <c r="X15" s="402"/>
      <c r="Y15" s="402"/>
      <c r="Z15" s="402"/>
      <c r="AA15" s="402"/>
      <c r="AB15" s="392"/>
      <c r="AC15" s="436">
        <v>5014</v>
      </c>
      <c r="AD15" s="437"/>
      <c r="AE15" s="437"/>
      <c r="AF15" s="437"/>
      <c r="AG15" s="476"/>
      <c r="AH15" s="436">
        <v>5969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5150713</v>
      </c>
      <c r="BO15" s="349"/>
      <c r="BP15" s="349"/>
      <c r="BQ15" s="349"/>
      <c r="BR15" s="349"/>
      <c r="BS15" s="349"/>
      <c r="BT15" s="349"/>
      <c r="BU15" s="350"/>
      <c r="BV15" s="348">
        <v>4995977</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32.6</v>
      </c>
      <c r="AD16" s="470"/>
      <c r="AE16" s="470"/>
      <c r="AF16" s="470"/>
      <c r="AG16" s="471"/>
      <c r="AH16" s="469">
        <v>34.9</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5167684</v>
      </c>
      <c r="BO16" s="386"/>
      <c r="BP16" s="386"/>
      <c r="BQ16" s="386"/>
      <c r="BR16" s="386"/>
      <c r="BS16" s="386"/>
      <c r="BT16" s="386"/>
      <c r="BU16" s="387"/>
      <c r="BV16" s="385">
        <v>5088112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10034</v>
      </c>
      <c r="AD17" s="437"/>
      <c r="AE17" s="437"/>
      <c r="AF17" s="437"/>
      <c r="AG17" s="476"/>
      <c r="AH17" s="436">
        <v>10252</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6702117</v>
      </c>
      <c r="BO17" s="386"/>
      <c r="BP17" s="386"/>
      <c r="BQ17" s="386"/>
      <c r="BR17" s="386"/>
      <c r="BS17" s="386"/>
      <c r="BT17" s="386"/>
      <c r="BU17" s="387"/>
      <c r="BV17" s="385">
        <v>6515347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16.850000000000001</v>
      </c>
      <c r="M18" s="498"/>
      <c r="N18" s="498"/>
      <c r="O18" s="498"/>
      <c r="P18" s="498"/>
      <c r="Q18" s="498"/>
      <c r="R18" s="499"/>
      <c r="S18" s="499"/>
      <c r="T18" s="499"/>
      <c r="U18" s="499"/>
      <c r="V18" s="500"/>
      <c r="W18" s="403"/>
      <c r="X18" s="404"/>
      <c r="Y18" s="404"/>
      <c r="Z18" s="404"/>
      <c r="AA18" s="404"/>
      <c r="AB18" s="395"/>
      <c r="AC18" s="501">
        <v>65.3</v>
      </c>
      <c r="AD18" s="502"/>
      <c r="AE18" s="502"/>
      <c r="AF18" s="502"/>
      <c r="AG18" s="503"/>
      <c r="AH18" s="501">
        <v>60</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6935807</v>
      </c>
      <c r="BO18" s="386"/>
      <c r="BP18" s="386"/>
      <c r="BQ18" s="386"/>
      <c r="BR18" s="386"/>
      <c r="BS18" s="386"/>
      <c r="BT18" s="386"/>
      <c r="BU18" s="387"/>
      <c r="BV18" s="385">
        <v>6691809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1988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9952433</v>
      </c>
      <c r="BO19" s="386"/>
      <c r="BP19" s="386"/>
      <c r="BQ19" s="386"/>
      <c r="BR19" s="386"/>
      <c r="BS19" s="386"/>
      <c r="BT19" s="386"/>
      <c r="BU19" s="387"/>
      <c r="BV19" s="385">
        <v>9707715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12369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5863796</v>
      </c>
      <c r="BO23" s="386"/>
      <c r="BP23" s="386"/>
      <c r="BQ23" s="386"/>
      <c r="BR23" s="386"/>
      <c r="BS23" s="386"/>
      <c r="BT23" s="386"/>
      <c r="BU23" s="387"/>
      <c r="BV23" s="385">
        <v>6103978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7630</v>
      </c>
      <c r="R24" s="437"/>
      <c r="S24" s="437"/>
      <c r="T24" s="437"/>
      <c r="U24" s="437"/>
      <c r="V24" s="476"/>
      <c r="W24" s="531"/>
      <c r="X24" s="519"/>
      <c r="Y24" s="520"/>
      <c r="Z24" s="435" t="s">
        <v>154</v>
      </c>
      <c r="AA24" s="415"/>
      <c r="AB24" s="415"/>
      <c r="AC24" s="415"/>
      <c r="AD24" s="415"/>
      <c r="AE24" s="415"/>
      <c r="AF24" s="415"/>
      <c r="AG24" s="416"/>
      <c r="AH24" s="436">
        <v>193</v>
      </c>
      <c r="AI24" s="437"/>
      <c r="AJ24" s="437"/>
      <c r="AK24" s="437"/>
      <c r="AL24" s="476"/>
      <c r="AM24" s="436">
        <v>632075</v>
      </c>
      <c r="AN24" s="437"/>
      <c r="AO24" s="437"/>
      <c r="AP24" s="437"/>
      <c r="AQ24" s="437"/>
      <c r="AR24" s="476"/>
      <c r="AS24" s="436">
        <v>3275</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2830173</v>
      </c>
      <c r="BO24" s="386"/>
      <c r="BP24" s="386"/>
      <c r="BQ24" s="386"/>
      <c r="BR24" s="386"/>
      <c r="BS24" s="386"/>
      <c r="BT24" s="386"/>
      <c r="BU24" s="387"/>
      <c r="BV24" s="385">
        <v>3089696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6660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5844489</v>
      </c>
      <c r="BO25" s="349"/>
      <c r="BP25" s="349"/>
      <c r="BQ25" s="349"/>
      <c r="BR25" s="349"/>
      <c r="BS25" s="349"/>
      <c r="BT25" s="349"/>
      <c r="BU25" s="350"/>
      <c r="BV25" s="348">
        <v>6763807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6370</v>
      </c>
      <c r="R26" s="437"/>
      <c r="S26" s="437"/>
      <c r="T26" s="437"/>
      <c r="U26" s="437"/>
      <c r="V26" s="476"/>
      <c r="W26" s="531"/>
      <c r="X26" s="519"/>
      <c r="Y26" s="520"/>
      <c r="Z26" s="435" t="s">
        <v>160</v>
      </c>
      <c r="AA26" s="541"/>
      <c r="AB26" s="541"/>
      <c r="AC26" s="541"/>
      <c r="AD26" s="541"/>
      <c r="AE26" s="541"/>
      <c r="AF26" s="541"/>
      <c r="AG26" s="542"/>
      <c r="AH26" s="436">
        <v>2</v>
      </c>
      <c r="AI26" s="437"/>
      <c r="AJ26" s="437"/>
      <c r="AK26" s="437"/>
      <c r="AL26" s="476"/>
      <c r="AM26" s="436" t="s">
        <v>161</v>
      </c>
      <c r="AN26" s="437"/>
      <c r="AO26" s="437"/>
      <c r="AP26" s="437"/>
      <c r="AQ26" s="437"/>
      <c r="AR26" s="476"/>
      <c r="AS26" s="436" t="s">
        <v>161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4200</v>
      </c>
      <c r="R27" s="437"/>
      <c r="S27" s="437"/>
      <c r="T27" s="437"/>
      <c r="U27" s="437"/>
      <c r="V27" s="476"/>
      <c r="W27" s="531"/>
      <c r="X27" s="519"/>
      <c r="Y27" s="520"/>
      <c r="Z27" s="435" t="s">
        <v>164</v>
      </c>
      <c r="AA27" s="415"/>
      <c r="AB27" s="415"/>
      <c r="AC27" s="415"/>
      <c r="AD27" s="415"/>
      <c r="AE27" s="415"/>
      <c r="AF27" s="415"/>
      <c r="AG27" s="416"/>
      <c r="AH27" s="436">
        <v>2</v>
      </c>
      <c r="AI27" s="437"/>
      <c r="AJ27" s="437"/>
      <c r="AK27" s="437"/>
      <c r="AL27" s="476"/>
      <c r="AM27" s="436" t="s">
        <v>161</v>
      </c>
      <c r="AN27" s="437"/>
      <c r="AO27" s="437"/>
      <c r="AP27" s="437"/>
      <c r="AQ27" s="437"/>
      <c r="AR27" s="476"/>
      <c r="AS27" s="436" t="s">
        <v>161</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t="s">
        <v>121</v>
      </c>
      <c r="BO27" s="555"/>
      <c r="BP27" s="555"/>
      <c r="BQ27" s="555"/>
      <c r="BR27" s="555"/>
      <c r="BS27" s="555"/>
      <c r="BT27" s="555"/>
      <c r="BU27" s="556"/>
      <c r="BV27" s="554" t="s">
        <v>121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3600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2894510</v>
      </c>
      <c r="BO28" s="349"/>
      <c r="BP28" s="349"/>
      <c r="BQ28" s="349"/>
      <c r="BR28" s="349"/>
      <c r="BS28" s="349"/>
      <c r="BT28" s="349"/>
      <c r="BU28" s="350"/>
      <c r="BV28" s="348">
        <v>2913615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14</v>
      </c>
      <c r="M29" s="437"/>
      <c r="N29" s="437"/>
      <c r="O29" s="437"/>
      <c r="P29" s="476"/>
      <c r="Q29" s="436">
        <v>3400</v>
      </c>
      <c r="R29" s="437"/>
      <c r="S29" s="437"/>
      <c r="T29" s="437"/>
      <c r="U29" s="437"/>
      <c r="V29" s="476"/>
      <c r="W29" s="532"/>
      <c r="X29" s="533"/>
      <c r="Y29" s="534"/>
      <c r="Z29" s="435" t="s">
        <v>171</v>
      </c>
      <c r="AA29" s="415"/>
      <c r="AB29" s="415"/>
      <c r="AC29" s="415"/>
      <c r="AD29" s="415"/>
      <c r="AE29" s="415"/>
      <c r="AF29" s="415"/>
      <c r="AG29" s="416"/>
      <c r="AH29" s="436">
        <v>195</v>
      </c>
      <c r="AI29" s="437"/>
      <c r="AJ29" s="437"/>
      <c r="AK29" s="437"/>
      <c r="AL29" s="476"/>
      <c r="AM29" s="436">
        <v>641441</v>
      </c>
      <c r="AN29" s="437"/>
      <c r="AO29" s="437"/>
      <c r="AP29" s="437"/>
      <c r="AQ29" s="437"/>
      <c r="AR29" s="476"/>
      <c r="AS29" s="436">
        <v>3289</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129330</v>
      </c>
      <c r="BO29" s="386"/>
      <c r="BP29" s="386"/>
      <c r="BQ29" s="386"/>
      <c r="BR29" s="386"/>
      <c r="BS29" s="386"/>
      <c r="BT29" s="386"/>
      <c r="BU29" s="387"/>
      <c r="BV29" s="385">
        <v>129137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100.3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5211559</v>
      </c>
      <c r="BO30" s="555"/>
      <c r="BP30" s="555"/>
      <c r="BQ30" s="555"/>
      <c r="BR30" s="555"/>
      <c r="BS30" s="555"/>
      <c r="BT30" s="555"/>
      <c r="BU30" s="556"/>
      <c r="BV30" s="554">
        <v>5787435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瑞穂町国民健康保険特別会計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IF('各会計、関係団体の財政状況及び健全化判断比率'!B31="","",'各会計、関係団体の財政状況及び健全化判断比率'!B31)</f>
        <v>瑞穂町下水道事業特別会計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福生病院組合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福生都市計画瑞穂町箱根ケ崎駅西土地区画整理事業特別会計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瑞穂町介護保険特別会計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東京都後期高齢者医療広域連合（一般会計）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瑞穂町後期高齢者医療特別会計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東京都後期高齢者医療広域連合（後期高齢者医療特別会計）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東京たま広域資源循環組合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瑞穂斎場組合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西多摩衛生組合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羽村・瑞穂地区学校給食組合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14</v>
      </c>
      <c r="BX41" s="566"/>
      <c r="BY41" s="567" t="str">
        <f>IF('各会計、関係団体の財政状況及び健全化判断比率'!B75="","",'各会計、関係団体の財政状況及び健全化判断比率'!B75)</f>
        <v>東京市町村総合事務組合（一般会計）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15</v>
      </c>
      <c r="BX42" s="566"/>
      <c r="BY42" s="567" t="str">
        <f>IF('各会計、関係団体の財政状況及び健全化判断比率'!B76="","",'各会計、関係団体の財政状況及び健全化判断比率'!B76)</f>
        <v>東京市町村総合事務組合（東京都市町村民交通災害共済事業）</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16</v>
      </c>
      <c r="BX43" s="566"/>
      <c r="BY43" s="567" t="str">
        <f>IF('各会計、関係団体の財政状況及び健全化判断比率'!B77="","",'各会計、関係団体の財政状況及び健全化判断比率'!B77)</f>
        <v>東京都市町村議会議員公務災害補償等組合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69" t="s">
        <v>24</v>
      </c>
      <c r="C41" s="1170"/>
      <c r="D41" s="81"/>
      <c r="E41" s="1175" t="s">
        <v>25</v>
      </c>
      <c r="F41" s="1175"/>
      <c r="G41" s="1175"/>
      <c r="H41" s="1176"/>
      <c r="I41" s="82">
        <v>5565</v>
      </c>
      <c r="J41" s="83">
        <v>5823</v>
      </c>
      <c r="K41" s="83">
        <v>5990</v>
      </c>
      <c r="L41" s="83">
        <v>6104</v>
      </c>
      <c r="M41" s="84">
        <v>5864</v>
      </c>
    </row>
    <row r="42" spans="2:13" ht="27.75" customHeight="1">
      <c r="B42" s="1171"/>
      <c r="C42" s="1172"/>
      <c r="D42" s="85"/>
      <c r="E42" s="1177" t="s">
        <v>26</v>
      </c>
      <c r="F42" s="1177"/>
      <c r="G42" s="1177"/>
      <c r="H42" s="1178"/>
      <c r="I42" s="86">
        <v>824</v>
      </c>
      <c r="J42" s="87">
        <v>705</v>
      </c>
      <c r="K42" s="87">
        <v>705</v>
      </c>
      <c r="L42" s="87">
        <v>705</v>
      </c>
      <c r="M42" s="88">
        <v>889</v>
      </c>
    </row>
    <row r="43" spans="2:13" ht="27.75" customHeight="1">
      <c r="B43" s="1171"/>
      <c r="C43" s="1172"/>
      <c r="D43" s="85"/>
      <c r="E43" s="1177" t="s">
        <v>27</v>
      </c>
      <c r="F43" s="1177"/>
      <c r="G43" s="1177"/>
      <c r="H43" s="1178"/>
      <c r="I43" s="86">
        <v>2183</v>
      </c>
      <c r="J43" s="87">
        <v>2155</v>
      </c>
      <c r="K43" s="87">
        <v>2053</v>
      </c>
      <c r="L43" s="87">
        <v>1982</v>
      </c>
      <c r="M43" s="88">
        <v>1883</v>
      </c>
    </row>
    <row r="44" spans="2:13" ht="27.75" customHeight="1">
      <c r="B44" s="1171"/>
      <c r="C44" s="1172"/>
      <c r="D44" s="85"/>
      <c r="E44" s="1177" t="s">
        <v>28</v>
      </c>
      <c r="F44" s="1177"/>
      <c r="G44" s="1177"/>
      <c r="H44" s="1178"/>
      <c r="I44" s="86">
        <v>2471</v>
      </c>
      <c r="J44" s="87">
        <v>1858</v>
      </c>
      <c r="K44" s="87">
        <v>1625</v>
      </c>
      <c r="L44" s="87">
        <v>1568</v>
      </c>
      <c r="M44" s="88">
        <v>1518</v>
      </c>
    </row>
    <row r="45" spans="2:13" ht="27.75" customHeight="1">
      <c r="B45" s="1171"/>
      <c r="C45" s="1172"/>
      <c r="D45" s="85"/>
      <c r="E45" s="1177" t="s">
        <v>29</v>
      </c>
      <c r="F45" s="1177"/>
      <c r="G45" s="1177"/>
      <c r="H45" s="1178"/>
      <c r="I45" s="86">
        <v>1916</v>
      </c>
      <c r="J45" s="87">
        <v>1837</v>
      </c>
      <c r="K45" s="87">
        <v>1789</v>
      </c>
      <c r="L45" s="87">
        <v>1740</v>
      </c>
      <c r="M45" s="88">
        <v>1711</v>
      </c>
    </row>
    <row r="46" spans="2:13" ht="27.75" customHeight="1">
      <c r="B46" s="1171"/>
      <c r="C46" s="1172"/>
      <c r="D46" s="85"/>
      <c r="E46" s="1177" t="s">
        <v>30</v>
      </c>
      <c r="F46" s="1177"/>
      <c r="G46" s="1177"/>
      <c r="H46" s="1178"/>
      <c r="I46" s="86" t="s">
        <v>475</v>
      </c>
      <c r="J46" s="87" t="s">
        <v>475</v>
      </c>
      <c r="K46" s="87" t="s">
        <v>475</v>
      </c>
      <c r="L46" s="87" t="s">
        <v>475</v>
      </c>
      <c r="M46" s="88" t="s">
        <v>475</v>
      </c>
    </row>
    <row r="47" spans="2:13" ht="27.75" customHeight="1">
      <c r="B47" s="1171"/>
      <c r="C47" s="1172"/>
      <c r="D47" s="85"/>
      <c r="E47" s="1177" t="s">
        <v>31</v>
      </c>
      <c r="F47" s="1177"/>
      <c r="G47" s="1177"/>
      <c r="H47" s="1178"/>
      <c r="I47" s="86" t="s">
        <v>475</v>
      </c>
      <c r="J47" s="87" t="s">
        <v>475</v>
      </c>
      <c r="K47" s="87" t="s">
        <v>475</v>
      </c>
      <c r="L47" s="87" t="s">
        <v>475</v>
      </c>
      <c r="M47" s="88" t="s">
        <v>475</v>
      </c>
    </row>
    <row r="48" spans="2:13" ht="27.75" customHeight="1">
      <c r="B48" s="1173"/>
      <c r="C48" s="1174"/>
      <c r="D48" s="85"/>
      <c r="E48" s="1177" t="s">
        <v>32</v>
      </c>
      <c r="F48" s="1177"/>
      <c r="G48" s="1177"/>
      <c r="H48" s="1178"/>
      <c r="I48" s="86" t="s">
        <v>475</v>
      </c>
      <c r="J48" s="87" t="s">
        <v>475</v>
      </c>
      <c r="K48" s="87" t="s">
        <v>475</v>
      </c>
      <c r="L48" s="87" t="s">
        <v>475</v>
      </c>
      <c r="M48" s="88" t="s">
        <v>475</v>
      </c>
    </row>
    <row r="49" spans="2:13" ht="27.75" customHeight="1">
      <c r="B49" s="1179" t="s">
        <v>33</v>
      </c>
      <c r="C49" s="1180"/>
      <c r="D49" s="89"/>
      <c r="E49" s="1177" t="s">
        <v>34</v>
      </c>
      <c r="F49" s="1177"/>
      <c r="G49" s="1177"/>
      <c r="H49" s="1178"/>
      <c r="I49" s="86">
        <v>9697</v>
      </c>
      <c r="J49" s="87">
        <v>9446</v>
      </c>
      <c r="K49" s="87">
        <v>9288</v>
      </c>
      <c r="L49" s="87">
        <v>8353</v>
      </c>
      <c r="M49" s="88">
        <v>7858</v>
      </c>
    </row>
    <row r="50" spans="2:13" ht="27.75" customHeight="1">
      <c r="B50" s="1171"/>
      <c r="C50" s="1172"/>
      <c r="D50" s="85"/>
      <c r="E50" s="1177" t="s">
        <v>35</v>
      </c>
      <c r="F50" s="1177"/>
      <c r="G50" s="1177"/>
      <c r="H50" s="1178"/>
      <c r="I50" s="86">
        <v>3945</v>
      </c>
      <c r="J50" s="87">
        <v>4146</v>
      </c>
      <c r="K50" s="87">
        <v>3490</v>
      </c>
      <c r="L50" s="87">
        <v>3560</v>
      </c>
      <c r="M50" s="88">
        <v>3238</v>
      </c>
    </row>
    <row r="51" spans="2:13" ht="27.75" customHeight="1">
      <c r="B51" s="1173"/>
      <c r="C51" s="1174"/>
      <c r="D51" s="85"/>
      <c r="E51" s="1177" t="s">
        <v>36</v>
      </c>
      <c r="F51" s="1177"/>
      <c r="G51" s="1177"/>
      <c r="H51" s="1178"/>
      <c r="I51" s="86">
        <v>7061</v>
      </c>
      <c r="J51" s="87">
        <v>6805</v>
      </c>
      <c r="K51" s="87">
        <v>6585</v>
      </c>
      <c r="L51" s="87">
        <v>6362</v>
      </c>
      <c r="M51" s="88">
        <v>5925</v>
      </c>
    </row>
    <row r="52" spans="2:13" ht="27.75" customHeight="1" thickBot="1">
      <c r="B52" s="1181" t="s">
        <v>37</v>
      </c>
      <c r="C52" s="1182"/>
      <c r="D52" s="90"/>
      <c r="E52" s="1183" t="s">
        <v>38</v>
      </c>
      <c r="F52" s="1183"/>
      <c r="G52" s="1183"/>
      <c r="H52" s="1184"/>
      <c r="I52" s="91">
        <v>-7743</v>
      </c>
      <c r="J52" s="92">
        <v>-8019</v>
      </c>
      <c r="K52" s="92">
        <v>-7200</v>
      </c>
      <c r="L52" s="92">
        <v>-6174</v>
      </c>
      <c r="M52" s="93">
        <v>-5156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78533</v>
      </c>
      <c r="E3" s="116"/>
      <c r="F3" s="117">
        <v>49426</v>
      </c>
      <c r="G3" s="118"/>
      <c r="H3" s="119"/>
    </row>
    <row r="4" spans="1:8">
      <c r="A4" s="120"/>
      <c r="B4" s="121"/>
      <c r="C4" s="122"/>
      <c r="D4" s="123">
        <v>66178</v>
      </c>
      <c r="E4" s="124"/>
      <c r="F4" s="125">
        <v>26568</v>
      </c>
      <c r="G4" s="126"/>
      <c r="H4" s="127"/>
    </row>
    <row r="5" spans="1:8">
      <c r="A5" s="108" t="s">
        <v>507</v>
      </c>
      <c r="B5" s="113"/>
      <c r="C5" s="114"/>
      <c r="D5" s="115">
        <v>71737</v>
      </c>
      <c r="E5" s="116"/>
      <c r="F5" s="117">
        <v>42839</v>
      </c>
      <c r="G5" s="118"/>
      <c r="H5" s="119"/>
    </row>
    <row r="6" spans="1:8">
      <c r="A6" s="120"/>
      <c r="B6" s="121"/>
      <c r="C6" s="122"/>
      <c r="D6" s="123">
        <v>55756</v>
      </c>
      <c r="E6" s="124"/>
      <c r="F6" s="125">
        <v>22027</v>
      </c>
      <c r="G6" s="126"/>
      <c r="H6" s="127"/>
    </row>
    <row r="7" spans="1:8">
      <c r="A7" s="108" t="s">
        <v>508</v>
      </c>
      <c r="B7" s="113"/>
      <c r="C7" s="114"/>
      <c r="D7" s="115">
        <v>54141</v>
      </c>
      <c r="E7" s="116"/>
      <c r="F7" s="117">
        <v>46819</v>
      </c>
      <c r="G7" s="118"/>
      <c r="H7" s="119"/>
    </row>
    <row r="8" spans="1:8">
      <c r="A8" s="120"/>
      <c r="B8" s="121"/>
      <c r="C8" s="122"/>
      <c r="D8" s="123">
        <v>50626</v>
      </c>
      <c r="E8" s="124"/>
      <c r="F8" s="125">
        <v>24121</v>
      </c>
      <c r="G8" s="126"/>
      <c r="H8" s="127"/>
    </row>
    <row r="9" spans="1:8">
      <c r="A9" s="108" t="s">
        <v>509</v>
      </c>
      <c r="B9" s="113"/>
      <c r="C9" s="114"/>
      <c r="D9" s="115">
        <v>72787</v>
      </c>
      <c r="E9" s="116"/>
      <c r="F9" s="117">
        <v>53270</v>
      </c>
      <c r="G9" s="118"/>
      <c r="H9" s="119"/>
    </row>
    <row r="10" spans="1:8">
      <c r="A10" s="120"/>
      <c r="B10" s="121"/>
      <c r="C10" s="122"/>
      <c r="D10" s="123">
        <v>61113</v>
      </c>
      <c r="E10" s="124"/>
      <c r="F10" s="125">
        <v>24316</v>
      </c>
      <c r="G10" s="126"/>
      <c r="H10" s="127"/>
    </row>
    <row r="11" spans="1:8">
      <c r="A11" s="108" t="s">
        <v>510</v>
      </c>
      <c r="B11" s="113"/>
      <c r="C11" s="114"/>
      <c r="D11" s="115">
        <v>69758</v>
      </c>
      <c r="E11" s="116"/>
      <c r="F11" s="117">
        <v>53292</v>
      </c>
      <c r="G11" s="118"/>
      <c r="H11" s="119"/>
    </row>
    <row r="12" spans="1:8">
      <c r="A12" s="120"/>
      <c r="B12" s="121"/>
      <c r="C12" s="128"/>
      <c r="D12" s="123">
        <v>68218</v>
      </c>
      <c r="E12" s="124"/>
      <c r="F12" s="125">
        <v>28900</v>
      </c>
      <c r="G12" s="126"/>
      <c r="H12" s="127"/>
    </row>
    <row r="13" spans="1:8">
      <c r="A13" s="108"/>
      <c r="B13" s="113"/>
      <c r="C13" s="129"/>
      <c r="D13" s="130">
        <v>69391</v>
      </c>
      <c r="E13" s="131"/>
      <c r="F13" s="132">
        <v>49129</v>
      </c>
      <c r="G13" s="133"/>
      <c r="H13" s="119"/>
    </row>
    <row r="14" spans="1:8">
      <c r="A14" s="120"/>
      <c r="B14" s="121"/>
      <c r="C14" s="122"/>
      <c r="D14" s="123">
        <v>60378</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6.33</v>
      </c>
      <c r="C19" s="134">
        <f>ROUND(VALUE(SUBSTITUTE(実質収支比率等に係る経年分析!G$48,"▲","-")),2)</f>
        <v>6.23</v>
      </c>
      <c r="D19" s="134">
        <f>ROUND(VALUE(SUBSTITUTE(実質収支比率等に係る経年分析!H$48,"▲","-")),2)</f>
        <v>7.32</v>
      </c>
      <c r="E19" s="134">
        <f>ROUND(VALUE(SUBSTITUTE(実質収支比率等に係る経年分析!I$48,"▲","-")),2)</f>
        <v>5.47</v>
      </c>
      <c r="F19" s="134">
        <f>ROUND(VALUE(SUBSTITUTE(実質収支比率等に係る経年分析!J$48,"▲","-")),2)</f>
        <v>4.76</v>
      </c>
    </row>
    <row r="20" spans="1:11">
      <c r="A20" s="134" t="s">
        <v>43</v>
      </c>
      <c r="B20" s="134">
        <f>ROUND(VALUE(SUBSTITUTE(実質収支比率等に係る経年分析!F$47,"▲","-")),2)</f>
        <v>42.79</v>
      </c>
      <c r="C20" s="134">
        <f>ROUND(VALUE(SUBSTITUTE(実質収支比率等に係る経年分析!G$47,"▲","-")),2)</f>
        <v>42.2</v>
      </c>
      <c r="D20" s="134">
        <f>ROUND(VALUE(SUBSTITUTE(実質収支比率等に係る経年分析!H$47,"▲","-")),2)</f>
        <v>39.950000000000003</v>
      </c>
      <c r="E20" s="134">
        <f>ROUND(VALUE(SUBSTITUTE(実質収支比率等に係る経年分析!I$47,"▲","-")),2)</f>
        <v>42.46</v>
      </c>
      <c r="F20" s="134">
        <f>ROUND(VALUE(SUBSTITUTE(実質収支比率等に係る経年分析!J$47,"▲","-")),2)</f>
        <v>42.71</v>
      </c>
    </row>
    <row r="21" spans="1:11">
      <c r="A21" s="134" t="s">
        <v>44</v>
      </c>
      <c r="B21" s="134">
        <f>IF(ISNUMBER(VALUE(SUBSTITUTE(実質収支比率等に係る経年分析!F$49,"▲","-"))),ROUND(VALUE(SUBSTITUTE(実質収支比率等に係る経年分析!F$49,"▲","-")),2),NA())</f>
        <v>18.11</v>
      </c>
      <c r="C21" s="134">
        <f>IF(ISNUMBER(VALUE(SUBSTITUTE(実質収支比率等に係る経年分析!G$49,"▲","-"))),ROUND(VALUE(SUBSTITUTE(実質収支比率等に係る経年分析!G$49,"▲","-")),2),NA())</f>
        <v>-0.88</v>
      </c>
      <c r="D21" s="134">
        <f>IF(ISNUMBER(VALUE(SUBSTITUTE(実質収支比率等に係る経年分析!H$49,"▲","-"))),ROUND(VALUE(SUBSTITUTE(実質収支比率等に係る経年分析!H$49,"▲","-")),2),NA())</f>
        <v>-1.35</v>
      </c>
      <c r="E21" s="134">
        <f>IF(ISNUMBER(VALUE(SUBSTITUTE(実質収支比率等に係る経年分析!I$49,"▲","-"))),ROUND(VALUE(SUBSTITUTE(実質収支比率等に係る経年分析!I$49,"▲","-")),2),NA())</f>
        <v>0.94</v>
      </c>
      <c r="F21" s="134">
        <f>IF(ISNUMBER(VALUE(SUBSTITUTE(実質収支比率等に係る経年分析!J$49,"▲","-"))),ROUND(VALUE(SUBSTITUTE(実質収支比率等に係る経年分析!J$49,"▲","-")),2),NA())</f>
        <v>-1.07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瑞穂町介護保険特別会計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瑞穂町後期高齢者医療特別会計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瑞穂町下水道事業特別会計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0.27</v>
      </c>
    </row>
    <row r="34" spans="1:16">
      <c r="A34" s="135" t="str">
        <f>IF(連結実質赤字比率に係る赤字・黒字の構成分析!C$36="",NA(),連結実質赤字比率に係る赤字・黒字の構成分析!C$36)</f>
        <v>福生都市計画瑞穂町箱根ケ崎駅西土地区画整理事業特別会計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v>
      </c>
    </row>
    <row r="35" spans="1:16">
      <c r="A35" s="135" t="str">
        <f>IF(連結実質赤字比率に係る赤字・黒字の構成分析!C$35="",NA(),連結実質赤字比率に係る赤字・黒字の構成分析!C$35)</f>
        <v>瑞穂町国民健康保険特別会計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0.95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6.05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6.53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5.24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3.95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1027</v>
      </c>
      <c r="E42" s="136"/>
      <c r="F42" s="136"/>
      <c r="G42" s="136">
        <f>'実質公債費比率（分子）の構造'!L$52</f>
        <v>1090</v>
      </c>
      <c r="H42" s="136"/>
      <c r="I42" s="136"/>
      <c r="J42" s="136">
        <f>'実質公債費比率（分子）の構造'!M$52</f>
        <v>980</v>
      </c>
      <c r="K42" s="136"/>
      <c r="L42" s="136"/>
      <c r="M42" s="136">
        <f>'実質公債費比率（分子）の構造'!N$52</f>
        <v>938</v>
      </c>
      <c r="N42" s="136"/>
      <c r="O42" s="136"/>
      <c r="P42" s="136">
        <f>'実質公債費比率（分子）の構造'!O$52</f>
        <v>910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7</v>
      </c>
      <c r="C44" s="136"/>
      <c r="D44" s="136"/>
      <c r="E44" s="136">
        <f>'実質公債費比率（分子）の構造'!L$50</f>
        <v>11</v>
      </c>
      <c r="F44" s="136"/>
      <c r="G44" s="136"/>
      <c r="H44" s="136">
        <f>'実質公債費比率（分子）の構造'!M$50</f>
        <v>3</v>
      </c>
      <c r="I44" s="136"/>
      <c r="J44" s="136"/>
      <c r="K44" s="136">
        <f>'実質公債費比率（分子）の構造'!N$50</f>
        <v>2</v>
      </c>
      <c r="L44" s="136"/>
      <c r="M44" s="136"/>
      <c r="N44" s="136">
        <f>'実質公債費比率（分子）の構造'!O$50</f>
        <v>2</v>
      </c>
      <c r="O44" s="136"/>
      <c r="P44" s="136"/>
    </row>
    <row r="45" spans="1:16">
      <c r="A45" s="136" t="s">
        <v>54</v>
      </c>
      <c r="B45" s="136">
        <f>'実質公債費比率（分子）の構造'!K$49</f>
        <v>428</v>
      </c>
      <c r="C45" s="136"/>
      <c r="D45" s="136"/>
      <c r="E45" s="136">
        <f>'実質公債費比率（分子）の構造'!L$49</f>
        <v>346</v>
      </c>
      <c r="F45" s="136"/>
      <c r="G45" s="136"/>
      <c r="H45" s="136">
        <f>'実質公債費比率（分子）の構造'!M$49</f>
        <v>262</v>
      </c>
      <c r="I45" s="136"/>
      <c r="J45" s="136"/>
      <c r="K45" s="136">
        <f>'実質公債費比率（分子）の構造'!N$49</f>
        <v>172</v>
      </c>
      <c r="L45" s="136"/>
      <c r="M45" s="136"/>
      <c r="N45" s="136">
        <f>'実質公債費比率（分子）の構造'!O$49</f>
        <v>115</v>
      </c>
      <c r="O45" s="136"/>
      <c r="P45" s="136"/>
    </row>
    <row r="46" spans="1:16">
      <c r="A46" s="136" t="s">
        <v>55</v>
      </c>
      <c r="B46" s="136">
        <f>'実質公債費比率（分子）の構造'!K$48</f>
        <v>274</v>
      </c>
      <c r="C46" s="136"/>
      <c r="D46" s="136"/>
      <c r="E46" s="136">
        <f>'実質公債費比率（分子）の構造'!L$48</f>
        <v>266</v>
      </c>
      <c r="F46" s="136"/>
      <c r="G46" s="136"/>
      <c r="H46" s="136">
        <f>'実質公債費比率（分子）の構造'!M$48</f>
        <v>256</v>
      </c>
      <c r="I46" s="136"/>
      <c r="J46" s="136"/>
      <c r="K46" s="136">
        <f>'実質公債費比率（分子）の構造'!N$48</f>
        <v>219</v>
      </c>
      <c r="L46" s="136"/>
      <c r="M46" s="136"/>
      <c r="N46" s="136">
        <f>'実質公債費比率（分子）の構造'!O$48</f>
        <v>195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456</v>
      </c>
      <c r="C49" s="136"/>
      <c r="D49" s="136"/>
      <c r="E49" s="136">
        <f>'実質公債費比率（分子）の構造'!L$45</f>
        <v>419</v>
      </c>
      <c r="F49" s="136"/>
      <c r="G49" s="136"/>
      <c r="H49" s="136">
        <f>'実質公債費比率（分子）の構造'!M$45</f>
        <v>438</v>
      </c>
      <c r="I49" s="136"/>
      <c r="J49" s="136"/>
      <c r="K49" s="136">
        <f>'実質公債費比率（分子）の構造'!N$45</f>
        <v>474</v>
      </c>
      <c r="L49" s="136"/>
      <c r="M49" s="136"/>
      <c r="N49" s="136">
        <f>'実質公債費比率（分子）の構造'!O$45</f>
        <v>486</v>
      </c>
      <c r="O49" s="136"/>
      <c r="P49" s="136"/>
    </row>
    <row r="50" spans="1:16">
      <c r="A50" s="136" t="s">
        <v>59</v>
      </c>
      <c r="B50" s="136" t="e">
        <f>NA()</f>
        <v>#N/A</v>
      </c>
      <c r="C50" s="136">
        <f>IF(ISNUMBER('実質公債費比率（分子）の構造'!K$53),'実質公債費比率（分子）の構造'!K$53,NA())</f>
        <v>138</v>
      </c>
      <c r="D50" s="136" t="e">
        <f>NA()</f>
        <v>#N/A</v>
      </c>
      <c r="E50" s="136" t="e">
        <f>NA()</f>
        <v>#N/A</v>
      </c>
      <c r="F50" s="136">
        <f>IF(ISNUMBER('実質公債費比率（分子）の構造'!L$53),'実質公債費比率（分子）の構造'!L$53,NA())</f>
        <v>-48</v>
      </c>
      <c r="G50" s="136" t="e">
        <f>NA()</f>
        <v>#N/A</v>
      </c>
      <c r="H50" s="136" t="e">
        <f>NA()</f>
        <v>#N/A</v>
      </c>
      <c r="I50" s="136">
        <f>IF(ISNUMBER('実質公債費比率（分子）の構造'!M$53),'実質公債費比率（分子）の構造'!M$53,NA())</f>
        <v>-21</v>
      </c>
      <c r="J50" s="136" t="e">
        <f>NA()</f>
        <v>#N/A</v>
      </c>
      <c r="K50" s="136" t="e">
        <f>NA()</f>
        <v>#N/A</v>
      </c>
      <c r="L50" s="136">
        <f>IF(ISNUMBER('実質公債費比率（分子）の構造'!N$53),'実質公債費比率（分子）の構造'!N$53,NA())</f>
        <v>-71</v>
      </c>
      <c r="M50" s="136" t="e">
        <f>NA()</f>
        <v>#N/A</v>
      </c>
      <c r="N50" s="136" t="e">
        <f>NA()</f>
        <v>#N/A</v>
      </c>
      <c r="O50" s="136">
        <f>IF(ISNUMBER('実質公債費比率（分子）の構造'!O$53),'実質公債費比率（分子）の構造'!O$53,NA())</f>
        <v>-112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7061</v>
      </c>
      <c r="E56" s="135"/>
      <c r="F56" s="135"/>
      <c r="G56" s="135">
        <f>'将来負担比率（分子）の構造'!J$51</f>
        <v>6805</v>
      </c>
      <c r="H56" s="135"/>
      <c r="I56" s="135"/>
      <c r="J56" s="135">
        <f>'将来負担比率（分子）の構造'!K$51</f>
        <v>6585</v>
      </c>
      <c r="K56" s="135"/>
      <c r="L56" s="135"/>
      <c r="M56" s="135">
        <f>'将来負担比率（分子）の構造'!L$51</f>
        <v>6362</v>
      </c>
      <c r="N56" s="135"/>
      <c r="O56" s="135"/>
      <c r="P56" s="135">
        <f>'将来負担比率（分子）の構造'!M$51</f>
        <v>5925</v>
      </c>
    </row>
    <row r="57" spans="1:16">
      <c r="A57" s="135" t="s">
        <v>35</v>
      </c>
      <c r="B57" s="135"/>
      <c r="C57" s="135"/>
      <c r="D57" s="135">
        <f>'将来負担比率（分子）の構造'!I$50</f>
        <v>3945</v>
      </c>
      <c r="E57" s="135"/>
      <c r="F57" s="135"/>
      <c r="G57" s="135">
        <f>'将来負担比率（分子）の構造'!J$50</f>
        <v>4146</v>
      </c>
      <c r="H57" s="135"/>
      <c r="I57" s="135"/>
      <c r="J57" s="135">
        <f>'将来負担比率（分子）の構造'!K$50</f>
        <v>3490</v>
      </c>
      <c r="K57" s="135"/>
      <c r="L57" s="135"/>
      <c r="M57" s="135">
        <f>'将来負担比率（分子）の構造'!L$50</f>
        <v>3560</v>
      </c>
      <c r="N57" s="135"/>
      <c r="O57" s="135"/>
      <c r="P57" s="135">
        <f>'将来負担比率（分子）の構造'!M$50</f>
        <v>3238</v>
      </c>
    </row>
    <row r="58" spans="1:16">
      <c r="A58" s="135" t="s">
        <v>34</v>
      </c>
      <c r="B58" s="135"/>
      <c r="C58" s="135"/>
      <c r="D58" s="135">
        <f>'将来負担比率（分子）の構造'!I$49</f>
        <v>9697</v>
      </c>
      <c r="E58" s="135"/>
      <c r="F58" s="135"/>
      <c r="G58" s="135">
        <f>'将来負担比率（分子）の構造'!J$49</f>
        <v>9446</v>
      </c>
      <c r="H58" s="135"/>
      <c r="I58" s="135"/>
      <c r="J58" s="135">
        <f>'将来負担比率（分子）の構造'!K$49</f>
        <v>9288</v>
      </c>
      <c r="K58" s="135"/>
      <c r="L58" s="135"/>
      <c r="M58" s="135">
        <f>'将来負担比率（分子）の構造'!L$49</f>
        <v>8353</v>
      </c>
      <c r="N58" s="135"/>
      <c r="O58" s="135"/>
      <c r="P58" s="135">
        <f>'将来負担比率（分子）の構造'!M$49</f>
        <v>7858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1916</v>
      </c>
      <c r="C62" s="135"/>
      <c r="D62" s="135"/>
      <c r="E62" s="135">
        <f>'将来負担比率（分子）の構造'!J$45</f>
        <v>1837</v>
      </c>
      <c r="F62" s="135"/>
      <c r="G62" s="135"/>
      <c r="H62" s="135">
        <f>'将来負担比率（分子）の構造'!K$45</f>
        <v>1789</v>
      </c>
      <c r="I62" s="135"/>
      <c r="J62" s="135"/>
      <c r="K62" s="135">
        <f>'将来負担比率（分子）の構造'!L$45</f>
        <v>1740</v>
      </c>
      <c r="L62" s="135"/>
      <c r="M62" s="135"/>
      <c r="N62" s="135">
        <f>'将来負担比率（分子）の構造'!M$45</f>
        <v>1711</v>
      </c>
      <c r="O62" s="135"/>
      <c r="P62" s="135"/>
    </row>
    <row r="63" spans="1:16">
      <c r="A63" s="135" t="s">
        <v>28</v>
      </c>
      <c r="B63" s="135">
        <f>'将来負担比率（分子）の構造'!I$44</f>
        <v>2471</v>
      </c>
      <c r="C63" s="135"/>
      <c r="D63" s="135"/>
      <c r="E63" s="135">
        <f>'将来負担比率（分子）の構造'!J$44</f>
        <v>1858</v>
      </c>
      <c r="F63" s="135"/>
      <c r="G63" s="135"/>
      <c r="H63" s="135">
        <f>'将来負担比率（分子）の構造'!K$44</f>
        <v>1625</v>
      </c>
      <c r="I63" s="135"/>
      <c r="J63" s="135"/>
      <c r="K63" s="135">
        <f>'将来負担比率（分子）の構造'!L$44</f>
        <v>1568</v>
      </c>
      <c r="L63" s="135"/>
      <c r="M63" s="135"/>
      <c r="N63" s="135">
        <f>'将来負担比率（分子）の構造'!M$44</f>
        <v>1518</v>
      </c>
      <c r="O63" s="135"/>
      <c r="P63" s="135"/>
    </row>
    <row r="64" spans="1:16">
      <c r="A64" s="135" t="s">
        <v>27</v>
      </c>
      <c r="B64" s="135">
        <f>'将来負担比率（分子）の構造'!I$43</f>
        <v>2183</v>
      </c>
      <c r="C64" s="135"/>
      <c r="D64" s="135"/>
      <c r="E64" s="135">
        <f>'将来負担比率（分子）の構造'!J$43</f>
        <v>2155</v>
      </c>
      <c r="F64" s="135"/>
      <c r="G64" s="135"/>
      <c r="H64" s="135">
        <f>'将来負担比率（分子）の構造'!K$43</f>
        <v>2053</v>
      </c>
      <c r="I64" s="135"/>
      <c r="J64" s="135"/>
      <c r="K64" s="135">
        <f>'将来負担比率（分子）の構造'!L$43</f>
        <v>1982</v>
      </c>
      <c r="L64" s="135"/>
      <c r="M64" s="135"/>
      <c r="N64" s="135">
        <f>'将来負担比率（分子）の構造'!M$43</f>
        <v>1883</v>
      </c>
      <c r="O64" s="135"/>
      <c r="P64" s="135"/>
    </row>
    <row r="65" spans="1:16">
      <c r="A65" s="135" t="s">
        <v>26</v>
      </c>
      <c r="B65" s="135">
        <f>'将来負担比率（分子）の構造'!I$42</f>
        <v>824</v>
      </c>
      <c r="C65" s="135"/>
      <c r="D65" s="135"/>
      <c r="E65" s="135">
        <f>'将来負担比率（分子）の構造'!J$42</f>
        <v>705</v>
      </c>
      <c r="F65" s="135"/>
      <c r="G65" s="135"/>
      <c r="H65" s="135">
        <f>'将来負担比率（分子）の構造'!K$42</f>
        <v>705</v>
      </c>
      <c r="I65" s="135"/>
      <c r="J65" s="135"/>
      <c r="K65" s="135">
        <f>'将来負担比率（分子）の構造'!L$42</f>
        <v>705</v>
      </c>
      <c r="L65" s="135"/>
      <c r="M65" s="135"/>
      <c r="N65" s="135">
        <f>'将来負担比率（分子）の構造'!M$42</f>
        <v>889</v>
      </c>
      <c r="O65" s="135"/>
      <c r="P65" s="135"/>
    </row>
    <row r="66" spans="1:16">
      <c r="A66" s="135" t="s">
        <v>25</v>
      </c>
      <c r="B66" s="135">
        <f>'将来負担比率（分子）の構造'!I$41</f>
        <v>5565</v>
      </c>
      <c r="C66" s="135"/>
      <c r="D66" s="135"/>
      <c r="E66" s="135">
        <f>'将来負担比率（分子）の構造'!J$41</f>
        <v>5823</v>
      </c>
      <c r="F66" s="135"/>
      <c r="G66" s="135"/>
      <c r="H66" s="135">
        <f>'将来負担比率（分子）の構造'!K$41</f>
        <v>5990</v>
      </c>
      <c r="I66" s="135"/>
      <c r="J66" s="135"/>
      <c r="K66" s="135">
        <f>'将来負担比率（分子）の構造'!L$41</f>
        <v>6104</v>
      </c>
      <c r="L66" s="135"/>
      <c r="M66" s="135"/>
      <c r="N66" s="135">
        <f>'将来負担比率（分子）の構造'!M$41</f>
        <v>5864</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6693405</v>
      </c>
      <c r="S5" s="583"/>
      <c r="T5" s="583"/>
      <c r="U5" s="583"/>
      <c r="V5" s="583"/>
      <c r="W5" s="583"/>
      <c r="X5" s="583"/>
      <c r="Y5" s="584"/>
      <c r="Z5" s="585">
        <v>47</v>
      </c>
      <c r="AA5" s="585"/>
      <c r="AB5" s="585"/>
      <c r="AC5" s="585"/>
      <c r="AD5" s="586">
        <v>6151287</v>
      </c>
      <c r="AE5" s="586"/>
      <c r="AF5" s="586"/>
      <c r="AG5" s="586"/>
      <c r="AH5" s="586"/>
      <c r="AI5" s="586"/>
      <c r="AJ5" s="586"/>
      <c r="AK5" s="586"/>
      <c r="AL5" s="587">
        <v>80</v>
      </c>
      <c r="AM5" s="588"/>
      <c r="AN5" s="588"/>
      <c r="AO5" s="589"/>
      <c r="AP5" s="579" t="s">
        <v>209</v>
      </c>
      <c r="AQ5" s="580"/>
      <c r="AR5" s="580"/>
      <c r="AS5" s="580"/>
      <c r="AT5" s="580"/>
      <c r="AU5" s="580"/>
      <c r="AV5" s="580"/>
      <c r="AW5" s="580"/>
      <c r="AX5" s="580"/>
      <c r="AY5" s="580"/>
      <c r="AZ5" s="580"/>
      <c r="BA5" s="580"/>
      <c r="BB5" s="580"/>
      <c r="BC5" s="580"/>
      <c r="BD5" s="580"/>
      <c r="BE5" s="580"/>
      <c r="BF5" s="581"/>
      <c r="BG5" s="593">
        <v>6151287</v>
      </c>
      <c r="BH5" s="594"/>
      <c r="BI5" s="594"/>
      <c r="BJ5" s="594"/>
      <c r="BK5" s="594"/>
      <c r="BL5" s="594"/>
      <c r="BM5" s="594"/>
      <c r="BN5" s="595"/>
      <c r="BO5" s="596">
        <v>91.9</v>
      </c>
      <c r="BP5" s="596"/>
      <c r="BQ5" s="596"/>
      <c r="BR5" s="596"/>
      <c r="BS5" s="597">
        <v>56840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75829</v>
      </c>
      <c r="S6" s="594"/>
      <c r="T6" s="594"/>
      <c r="U6" s="594"/>
      <c r="V6" s="594"/>
      <c r="W6" s="594"/>
      <c r="X6" s="594"/>
      <c r="Y6" s="595"/>
      <c r="Z6" s="596">
        <v>0.5</v>
      </c>
      <c r="AA6" s="596"/>
      <c r="AB6" s="596"/>
      <c r="AC6" s="596"/>
      <c r="AD6" s="597">
        <v>75829</v>
      </c>
      <c r="AE6" s="597"/>
      <c r="AF6" s="597"/>
      <c r="AG6" s="597"/>
      <c r="AH6" s="597"/>
      <c r="AI6" s="597"/>
      <c r="AJ6" s="597"/>
      <c r="AK6" s="597"/>
      <c r="AL6" s="598">
        <v>1</v>
      </c>
      <c r="AM6" s="599"/>
      <c r="AN6" s="599"/>
      <c r="AO6" s="600"/>
      <c r="AP6" s="590" t="s">
        <v>214</v>
      </c>
      <c r="AQ6" s="591"/>
      <c r="AR6" s="591"/>
      <c r="AS6" s="591"/>
      <c r="AT6" s="591"/>
      <c r="AU6" s="591"/>
      <c r="AV6" s="591"/>
      <c r="AW6" s="591"/>
      <c r="AX6" s="591"/>
      <c r="AY6" s="591"/>
      <c r="AZ6" s="591"/>
      <c r="BA6" s="591"/>
      <c r="BB6" s="591"/>
      <c r="BC6" s="591"/>
      <c r="BD6" s="591"/>
      <c r="BE6" s="591"/>
      <c r="BF6" s="592"/>
      <c r="BG6" s="593">
        <v>6151287</v>
      </c>
      <c r="BH6" s="594"/>
      <c r="BI6" s="594"/>
      <c r="BJ6" s="594"/>
      <c r="BK6" s="594"/>
      <c r="BL6" s="594"/>
      <c r="BM6" s="594"/>
      <c r="BN6" s="595"/>
      <c r="BO6" s="596">
        <v>91.9</v>
      </c>
      <c r="BP6" s="596"/>
      <c r="BQ6" s="596"/>
      <c r="BR6" s="596"/>
      <c r="BS6" s="597">
        <v>56840</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172169</v>
      </c>
      <c r="CS6" s="594"/>
      <c r="CT6" s="594"/>
      <c r="CU6" s="594"/>
      <c r="CV6" s="594"/>
      <c r="CW6" s="594"/>
      <c r="CX6" s="594"/>
      <c r="CY6" s="595"/>
      <c r="CZ6" s="596">
        <v>1.2</v>
      </c>
      <c r="DA6" s="596"/>
      <c r="DB6" s="596"/>
      <c r="DC6" s="596"/>
      <c r="DD6" s="602" t="s">
        <v>216</v>
      </c>
      <c r="DE6" s="594"/>
      <c r="DF6" s="594"/>
      <c r="DG6" s="594"/>
      <c r="DH6" s="594"/>
      <c r="DI6" s="594"/>
      <c r="DJ6" s="594"/>
      <c r="DK6" s="594"/>
      <c r="DL6" s="594"/>
      <c r="DM6" s="594"/>
      <c r="DN6" s="594"/>
      <c r="DO6" s="594"/>
      <c r="DP6" s="595"/>
      <c r="DQ6" s="602">
        <v>172169</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31617</v>
      </c>
      <c r="S7" s="594"/>
      <c r="T7" s="594"/>
      <c r="U7" s="594"/>
      <c r="V7" s="594"/>
      <c r="W7" s="594"/>
      <c r="X7" s="594"/>
      <c r="Y7" s="595"/>
      <c r="Z7" s="596">
        <v>0.2</v>
      </c>
      <c r="AA7" s="596"/>
      <c r="AB7" s="596"/>
      <c r="AC7" s="596"/>
      <c r="AD7" s="597">
        <v>31617</v>
      </c>
      <c r="AE7" s="597"/>
      <c r="AF7" s="597"/>
      <c r="AG7" s="597"/>
      <c r="AH7" s="597"/>
      <c r="AI7" s="597"/>
      <c r="AJ7" s="597"/>
      <c r="AK7" s="597"/>
      <c r="AL7" s="598">
        <v>0.4</v>
      </c>
      <c r="AM7" s="599"/>
      <c r="AN7" s="599"/>
      <c r="AO7" s="600"/>
      <c r="AP7" s="590" t="s">
        <v>218</v>
      </c>
      <c r="AQ7" s="591"/>
      <c r="AR7" s="591"/>
      <c r="AS7" s="591"/>
      <c r="AT7" s="591"/>
      <c r="AU7" s="591"/>
      <c r="AV7" s="591"/>
      <c r="AW7" s="591"/>
      <c r="AX7" s="591"/>
      <c r="AY7" s="591"/>
      <c r="AZ7" s="591"/>
      <c r="BA7" s="591"/>
      <c r="BB7" s="591"/>
      <c r="BC7" s="591"/>
      <c r="BD7" s="591"/>
      <c r="BE7" s="591"/>
      <c r="BF7" s="592"/>
      <c r="BG7" s="593">
        <v>2444621</v>
      </c>
      <c r="BH7" s="594"/>
      <c r="BI7" s="594"/>
      <c r="BJ7" s="594"/>
      <c r="BK7" s="594"/>
      <c r="BL7" s="594"/>
      <c r="BM7" s="594"/>
      <c r="BN7" s="595"/>
      <c r="BO7" s="596">
        <v>36.5</v>
      </c>
      <c r="BP7" s="596"/>
      <c r="BQ7" s="596"/>
      <c r="BR7" s="596"/>
      <c r="BS7" s="597">
        <v>56840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1881285</v>
      </c>
      <c r="CS7" s="594"/>
      <c r="CT7" s="594"/>
      <c r="CU7" s="594"/>
      <c r="CV7" s="594"/>
      <c r="CW7" s="594"/>
      <c r="CX7" s="594"/>
      <c r="CY7" s="595"/>
      <c r="CZ7" s="596">
        <v>13.5</v>
      </c>
      <c r="DA7" s="596"/>
      <c r="DB7" s="596"/>
      <c r="DC7" s="596"/>
      <c r="DD7" s="602">
        <v>188490</v>
      </c>
      <c r="DE7" s="594"/>
      <c r="DF7" s="594"/>
      <c r="DG7" s="594"/>
      <c r="DH7" s="594"/>
      <c r="DI7" s="594"/>
      <c r="DJ7" s="594"/>
      <c r="DK7" s="594"/>
      <c r="DL7" s="594"/>
      <c r="DM7" s="594"/>
      <c r="DN7" s="594"/>
      <c r="DO7" s="594"/>
      <c r="DP7" s="595"/>
      <c r="DQ7" s="602">
        <v>1622317</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39819</v>
      </c>
      <c r="S8" s="594"/>
      <c r="T8" s="594"/>
      <c r="U8" s="594"/>
      <c r="V8" s="594"/>
      <c r="W8" s="594"/>
      <c r="X8" s="594"/>
      <c r="Y8" s="595"/>
      <c r="Z8" s="596">
        <v>0.3</v>
      </c>
      <c r="AA8" s="596"/>
      <c r="AB8" s="596"/>
      <c r="AC8" s="596"/>
      <c r="AD8" s="597">
        <v>39819</v>
      </c>
      <c r="AE8" s="597"/>
      <c r="AF8" s="597"/>
      <c r="AG8" s="597"/>
      <c r="AH8" s="597"/>
      <c r="AI8" s="597"/>
      <c r="AJ8" s="597"/>
      <c r="AK8" s="597"/>
      <c r="AL8" s="598">
        <v>0.5</v>
      </c>
      <c r="AM8" s="599"/>
      <c r="AN8" s="599"/>
      <c r="AO8" s="600"/>
      <c r="AP8" s="590" t="s">
        <v>221</v>
      </c>
      <c r="AQ8" s="591"/>
      <c r="AR8" s="591"/>
      <c r="AS8" s="591"/>
      <c r="AT8" s="591"/>
      <c r="AU8" s="591"/>
      <c r="AV8" s="591"/>
      <c r="AW8" s="591"/>
      <c r="AX8" s="591"/>
      <c r="AY8" s="591"/>
      <c r="AZ8" s="591"/>
      <c r="BA8" s="591"/>
      <c r="BB8" s="591"/>
      <c r="BC8" s="591"/>
      <c r="BD8" s="591"/>
      <c r="BE8" s="591"/>
      <c r="BF8" s="592"/>
      <c r="BG8" s="593">
        <v>55500</v>
      </c>
      <c r="BH8" s="594"/>
      <c r="BI8" s="594"/>
      <c r="BJ8" s="594"/>
      <c r="BK8" s="594"/>
      <c r="BL8" s="594"/>
      <c r="BM8" s="594"/>
      <c r="BN8" s="595"/>
      <c r="BO8" s="596">
        <v>0.8</v>
      </c>
      <c r="BP8" s="596"/>
      <c r="BQ8" s="596"/>
      <c r="BR8" s="596"/>
      <c r="BS8" s="602" t="s">
        <v>111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4760742</v>
      </c>
      <c r="CS8" s="594"/>
      <c r="CT8" s="594"/>
      <c r="CU8" s="594"/>
      <c r="CV8" s="594"/>
      <c r="CW8" s="594"/>
      <c r="CX8" s="594"/>
      <c r="CY8" s="595"/>
      <c r="CZ8" s="596">
        <v>34.299999999999997</v>
      </c>
      <c r="DA8" s="596"/>
      <c r="DB8" s="596"/>
      <c r="DC8" s="596"/>
      <c r="DD8" s="602">
        <v>22800</v>
      </c>
      <c r="DE8" s="594"/>
      <c r="DF8" s="594"/>
      <c r="DG8" s="594"/>
      <c r="DH8" s="594"/>
      <c r="DI8" s="594"/>
      <c r="DJ8" s="594"/>
      <c r="DK8" s="594"/>
      <c r="DL8" s="594"/>
      <c r="DM8" s="594"/>
      <c r="DN8" s="594"/>
      <c r="DO8" s="594"/>
      <c r="DP8" s="595"/>
      <c r="DQ8" s="602">
        <v>2736554</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33446</v>
      </c>
      <c r="S9" s="594"/>
      <c r="T9" s="594"/>
      <c r="U9" s="594"/>
      <c r="V9" s="594"/>
      <c r="W9" s="594"/>
      <c r="X9" s="594"/>
      <c r="Y9" s="595"/>
      <c r="Z9" s="596">
        <v>0.2</v>
      </c>
      <c r="AA9" s="596"/>
      <c r="AB9" s="596"/>
      <c r="AC9" s="596"/>
      <c r="AD9" s="597">
        <v>33446</v>
      </c>
      <c r="AE9" s="597"/>
      <c r="AF9" s="597"/>
      <c r="AG9" s="597"/>
      <c r="AH9" s="597"/>
      <c r="AI9" s="597"/>
      <c r="AJ9" s="597"/>
      <c r="AK9" s="597"/>
      <c r="AL9" s="598">
        <v>0.4</v>
      </c>
      <c r="AM9" s="599"/>
      <c r="AN9" s="599"/>
      <c r="AO9" s="600"/>
      <c r="AP9" s="590" t="s">
        <v>224</v>
      </c>
      <c r="AQ9" s="591"/>
      <c r="AR9" s="591"/>
      <c r="AS9" s="591"/>
      <c r="AT9" s="591"/>
      <c r="AU9" s="591"/>
      <c r="AV9" s="591"/>
      <c r="AW9" s="591"/>
      <c r="AX9" s="591"/>
      <c r="AY9" s="591"/>
      <c r="AZ9" s="591"/>
      <c r="BA9" s="591"/>
      <c r="BB9" s="591"/>
      <c r="BC9" s="591"/>
      <c r="BD9" s="591"/>
      <c r="BE9" s="591"/>
      <c r="BF9" s="592"/>
      <c r="BG9" s="593">
        <v>1716917</v>
      </c>
      <c r="BH9" s="594"/>
      <c r="BI9" s="594"/>
      <c r="BJ9" s="594"/>
      <c r="BK9" s="594"/>
      <c r="BL9" s="594"/>
      <c r="BM9" s="594"/>
      <c r="BN9" s="595"/>
      <c r="BO9" s="596">
        <v>25.7</v>
      </c>
      <c r="BP9" s="596"/>
      <c r="BQ9" s="596"/>
      <c r="BR9" s="596"/>
      <c r="BS9" s="602" t="s">
        <v>111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1428084</v>
      </c>
      <c r="CS9" s="594"/>
      <c r="CT9" s="594"/>
      <c r="CU9" s="594"/>
      <c r="CV9" s="594"/>
      <c r="CW9" s="594"/>
      <c r="CX9" s="594"/>
      <c r="CY9" s="595"/>
      <c r="CZ9" s="596">
        <v>10.3</v>
      </c>
      <c r="DA9" s="596"/>
      <c r="DB9" s="596"/>
      <c r="DC9" s="596"/>
      <c r="DD9" s="602">
        <v>70499</v>
      </c>
      <c r="DE9" s="594"/>
      <c r="DF9" s="594"/>
      <c r="DG9" s="594"/>
      <c r="DH9" s="594"/>
      <c r="DI9" s="594"/>
      <c r="DJ9" s="594"/>
      <c r="DK9" s="594"/>
      <c r="DL9" s="594"/>
      <c r="DM9" s="594"/>
      <c r="DN9" s="594"/>
      <c r="DO9" s="594"/>
      <c r="DP9" s="595"/>
      <c r="DQ9" s="602">
        <v>1032720</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510962</v>
      </c>
      <c r="S10" s="594"/>
      <c r="T10" s="594"/>
      <c r="U10" s="594"/>
      <c r="V10" s="594"/>
      <c r="W10" s="594"/>
      <c r="X10" s="594"/>
      <c r="Y10" s="595"/>
      <c r="Z10" s="596">
        <v>3.6</v>
      </c>
      <c r="AA10" s="596"/>
      <c r="AB10" s="596"/>
      <c r="AC10" s="596"/>
      <c r="AD10" s="597">
        <v>510962</v>
      </c>
      <c r="AE10" s="597"/>
      <c r="AF10" s="597"/>
      <c r="AG10" s="597"/>
      <c r="AH10" s="597"/>
      <c r="AI10" s="597"/>
      <c r="AJ10" s="597"/>
      <c r="AK10" s="597"/>
      <c r="AL10" s="598">
        <v>6.6</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150592</v>
      </c>
      <c r="BH10" s="594"/>
      <c r="BI10" s="594"/>
      <c r="BJ10" s="594"/>
      <c r="BK10" s="594"/>
      <c r="BL10" s="594"/>
      <c r="BM10" s="594"/>
      <c r="BN10" s="595"/>
      <c r="BO10" s="596">
        <v>2.2000000000000002</v>
      </c>
      <c r="BP10" s="596"/>
      <c r="BQ10" s="596"/>
      <c r="BR10" s="596"/>
      <c r="BS10" s="602" t="s">
        <v>111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132341</v>
      </c>
      <c r="CS10" s="594"/>
      <c r="CT10" s="594"/>
      <c r="CU10" s="594"/>
      <c r="CV10" s="594"/>
      <c r="CW10" s="594"/>
      <c r="CX10" s="594"/>
      <c r="CY10" s="595"/>
      <c r="CZ10" s="596">
        <v>1</v>
      </c>
      <c r="DA10" s="596"/>
      <c r="DB10" s="596"/>
      <c r="DC10" s="596"/>
      <c r="DD10" s="602" t="s">
        <v>111</v>
      </c>
      <c r="DE10" s="594"/>
      <c r="DF10" s="594"/>
      <c r="DG10" s="594"/>
      <c r="DH10" s="594"/>
      <c r="DI10" s="594"/>
      <c r="DJ10" s="594"/>
      <c r="DK10" s="594"/>
      <c r="DL10" s="594"/>
      <c r="DM10" s="594"/>
      <c r="DN10" s="594"/>
      <c r="DO10" s="594"/>
      <c r="DP10" s="595"/>
      <c r="DQ10" s="602">
        <v>117092</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111</v>
      </c>
      <c r="S11" s="594"/>
      <c r="T11" s="594"/>
      <c r="U11" s="594"/>
      <c r="V11" s="594"/>
      <c r="W11" s="594"/>
      <c r="X11" s="594"/>
      <c r="Y11" s="595"/>
      <c r="Z11" s="596" t="s">
        <v>111</v>
      </c>
      <c r="AA11" s="596"/>
      <c r="AB11" s="596"/>
      <c r="AC11" s="596"/>
      <c r="AD11" s="597" t="s">
        <v>111</v>
      </c>
      <c r="AE11" s="597"/>
      <c r="AF11" s="597"/>
      <c r="AG11" s="597"/>
      <c r="AH11" s="597"/>
      <c r="AI11" s="597"/>
      <c r="AJ11" s="597"/>
      <c r="AK11" s="597"/>
      <c r="AL11" s="598" t="s">
        <v>111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521612</v>
      </c>
      <c r="BH11" s="594"/>
      <c r="BI11" s="594"/>
      <c r="BJ11" s="594"/>
      <c r="BK11" s="594"/>
      <c r="BL11" s="594"/>
      <c r="BM11" s="594"/>
      <c r="BN11" s="595"/>
      <c r="BO11" s="596">
        <v>7.8</v>
      </c>
      <c r="BP11" s="596"/>
      <c r="BQ11" s="596"/>
      <c r="BR11" s="596"/>
      <c r="BS11" s="602">
        <v>56840</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79860</v>
      </c>
      <c r="CS11" s="594"/>
      <c r="CT11" s="594"/>
      <c r="CU11" s="594"/>
      <c r="CV11" s="594"/>
      <c r="CW11" s="594"/>
      <c r="CX11" s="594"/>
      <c r="CY11" s="595"/>
      <c r="CZ11" s="596">
        <v>0.6</v>
      </c>
      <c r="DA11" s="596"/>
      <c r="DB11" s="596"/>
      <c r="DC11" s="596"/>
      <c r="DD11" s="602">
        <v>21041</v>
      </c>
      <c r="DE11" s="594"/>
      <c r="DF11" s="594"/>
      <c r="DG11" s="594"/>
      <c r="DH11" s="594"/>
      <c r="DI11" s="594"/>
      <c r="DJ11" s="594"/>
      <c r="DK11" s="594"/>
      <c r="DL11" s="594"/>
      <c r="DM11" s="594"/>
      <c r="DN11" s="594"/>
      <c r="DO11" s="594"/>
      <c r="DP11" s="595"/>
      <c r="DQ11" s="602">
        <v>49436</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3196347</v>
      </c>
      <c r="BH12" s="594"/>
      <c r="BI12" s="594"/>
      <c r="BJ12" s="594"/>
      <c r="BK12" s="594"/>
      <c r="BL12" s="594"/>
      <c r="BM12" s="594"/>
      <c r="BN12" s="595"/>
      <c r="BO12" s="596">
        <v>47.8</v>
      </c>
      <c r="BP12" s="596"/>
      <c r="BQ12" s="596"/>
      <c r="BR12" s="596"/>
      <c r="BS12" s="602" t="s">
        <v>111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72790</v>
      </c>
      <c r="CS12" s="594"/>
      <c r="CT12" s="594"/>
      <c r="CU12" s="594"/>
      <c r="CV12" s="594"/>
      <c r="CW12" s="594"/>
      <c r="CX12" s="594"/>
      <c r="CY12" s="595"/>
      <c r="CZ12" s="596">
        <v>0.5</v>
      </c>
      <c r="DA12" s="596"/>
      <c r="DB12" s="596"/>
      <c r="DC12" s="596"/>
      <c r="DD12" s="602">
        <v>4925</v>
      </c>
      <c r="DE12" s="594"/>
      <c r="DF12" s="594"/>
      <c r="DG12" s="594"/>
      <c r="DH12" s="594"/>
      <c r="DI12" s="594"/>
      <c r="DJ12" s="594"/>
      <c r="DK12" s="594"/>
      <c r="DL12" s="594"/>
      <c r="DM12" s="594"/>
      <c r="DN12" s="594"/>
      <c r="DO12" s="594"/>
      <c r="DP12" s="595"/>
      <c r="DQ12" s="602">
        <v>70108</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25308</v>
      </c>
      <c r="S13" s="594"/>
      <c r="T13" s="594"/>
      <c r="U13" s="594"/>
      <c r="V13" s="594"/>
      <c r="W13" s="594"/>
      <c r="X13" s="594"/>
      <c r="Y13" s="595"/>
      <c r="Z13" s="596">
        <v>0.2</v>
      </c>
      <c r="AA13" s="596"/>
      <c r="AB13" s="596"/>
      <c r="AC13" s="596"/>
      <c r="AD13" s="597">
        <v>25308</v>
      </c>
      <c r="AE13" s="597"/>
      <c r="AF13" s="597"/>
      <c r="AG13" s="597"/>
      <c r="AH13" s="597"/>
      <c r="AI13" s="597"/>
      <c r="AJ13" s="597"/>
      <c r="AK13" s="597"/>
      <c r="AL13" s="598">
        <v>0.3</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3122058</v>
      </c>
      <c r="BH13" s="594"/>
      <c r="BI13" s="594"/>
      <c r="BJ13" s="594"/>
      <c r="BK13" s="594"/>
      <c r="BL13" s="594"/>
      <c r="BM13" s="594"/>
      <c r="BN13" s="595"/>
      <c r="BO13" s="596">
        <v>46.6</v>
      </c>
      <c r="BP13" s="596"/>
      <c r="BQ13" s="596"/>
      <c r="BR13" s="596"/>
      <c r="BS13" s="602" t="s">
        <v>111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1839971</v>
      </c>
      <c r="CS13" s="594"/>
      <c r="CT13" s="594"/>
      <c r="CU13" s="594"/>
      <c r="CV13" s="594"/>
      <c r="CW13" s="594"/>
      <c r="CX13" s="594"/>
      <c r="CY13" s="595"/>
      <c r="CZ13" s="596">
        <v>13.3</v>
      </c>
      <c r="DA13" s="596"/>
      <c r="DB13" s="596"/>
      <c r="DC13" s="596"/>
      <c r="DD13" s="602">
        <v>1073183</v>
      </c>
      <c r="DE13" s="594"/>
      <c r="DF13" s="594"/>
      <c r="DG13" s="594"/>
      <c r="DH13" s="594"/>
      <c r="DI13" s="594"/>
      <c r="DJ13" s="594"/>
      <c r="DK13" s="594"/>
      <c r="DL13" s="594"/>
      <c r="DM13" s="594"/>
      <c r="DN13" s="594"/>
      <c r="DO13" s="594"/>
      <c r="DP13" s="595"/>
      <c r="DQ13" s="602">
        <v>1375533</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66857</v>
      </c>
      <c r="BH14" s="594"/>
      <c r="BI14" s="594"/>
      <c r="BJ14" s="594"/>
      <c r="BK14" s="594"/>
      <c r="BL14" s="594"/>
      <c r="BM14" s="594"/>
      <c r="BN14" s="595"/>
      <c r="BO14" s="596">
        <v>1</v>
      </c>
      <c r="BP14" s="596"/>
      <c r="BQ14" s="596"/>
      <c r="BR14" s="596"/>
      <c r="BS14" s="602" t="s">
        <v>111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579237</v>
      </c>
      <c r="CS14" s="594"/>
      <c r="CT14" s="594"/>
      <c r="CU14" s="594"/>
      <c r="CV14" s="594"/>
      <c r="CW14" s="594"/>
      <c r="CX14" s="594"/>
      <c r="CY14" s="595"/>
      <c r="CZ14" s="596">
        <v>4.2</v>
      </c>
      <c r="DA14" s="596"/>
      <c r="DB14" s="596"/>
      <c r="DC14" s="596"/>
      <c r="DD14" s="602">
        <v>5451</v>
      </c>
      <c r="DE14" s="594"/>
      <c r="DF14" s="594"/>
      <c r="DG14" s="594"/>
      <c r="DH14" s="594"/>
      <c r="DI14" s="594"/>
      <c r="DJ14" s="594"/>
      <c r="DK14" s="594"/>
      <c r="DL14" s="594"/>
      <c r="DM14" s="594"/>
      <c r="DN14" s="594"/>
      <c r="DO14" s="594"/>
      <c r="DP14" s="595"/>
      <c r="DQ14" s="602">
        <v>501217</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25795</v>
      </c>
      <c r="S15" s="594"/>
      <c r="T15" s="594"/>
      <c r="U15" s="594"/>
      <c r="V15" s="594"/>
      <c r="W15" s="594"/>
      <c r="X15" s="594"/>
      <c r="Y15" s="595"/>
      <c r="Z15" s="596">
        <v>0.2</v>
      </c>
      <c r="AA15" s="596"/>
      <c r="AB15" s="596"/>
      <c r="AC15" s="596"/>
      <c r="AD15" s="597">
        <v>25795</v>
      </c>
      <c r="AE15" s="597"/>
      <c r="AF15" s="597"/>
      <c r="AG15" s="597"/>
      <c r="AH15" s="597"/>
      <c r="AI15" s="597"/>
      <c r="AJ15" s="597"/>
      <c r="AK15" s="597"/>
      <c r="AL15" s="598">
        <v>0.3</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443462</v>
      </c>
      <c r="BH15" s="594"/>
      <c r="BI15" s="594"/>
      <c r="BJ15" s="594"/>
      <c r="BK15" s="594"/>
      <c r="BL15" s="594"/>
      <c r="BM15" s="594"/>
      <c r="BN15" s="595"/>
      <c r="BO15" s="596">
        <v>6.6</v>
      </c>
      <c r="BP15" s="596"/>
      <c r="BQ15" s="596"/>
      <c r="BR15" s="596"/>
      <c r="BS15" s="602" t="s">
        <v>111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2452594</v>
      </c>
      <c r="CS15" s="594"/>
      <c r="CT15" s="594"/>
      <c r="CU15" s="594"/>
      <c r="CV15" s="594"/>
      <c r="CW15" s="594"/>
      <c r="CX15" s="594"/>
      <c r="CY15" s="595"/>
      <c r="CZ15" s="596">
        <v>17.7</v>
      </c>
      <c r="DA15" s="596"/>
      <c r="DB15" s="596"/>
      <c r="DC15" s="596"/>
      <c r="DD15" s="602">
        <v>971990</v>
      </c>
      <c r="DE15" s="594"/>
      <c r="DF15" s="594"/>
      <c r="DG15" s="594"/>
      <c r="DH15" s="594"/>
      <c r="DI15" s="594"/>
      <c r="DJ15" s="594"/>
      <c r="DK15" s="594"/>
      <c r="DL15" s="594"/>
      <c r="DM15" s="594"/>
      <c r="DN15" s="594"/>
      <c r="DO15" s="594"/>
      <c r="DP15" s="595"/>
      <c r="DQ15" s="602">
        <v>1447481</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68077</v>
      </c>
      <c r="S16" s="594"/>
      <c r="T16" s="594"/>
      <c r="U16" s="594"/>
      <c r="V16" s="594"/>
      <c r="W16" s="594"/>
      <c r="X16" s="594"/>
      <c r="Y16" s="595"/>
      <c r="Z16" s="596">
        <v>0.5</v>
      </c>
      <c r="AA16" s="596"/>
      <c r="AB16" s="596"/>
      <c r="AC16" s="596"/>
      <c r="AD16" s="597">
        <v>16644</v>
      </c>
      <c r="AE16" s="597"/>
      <c r="AF16" s="597"/>
      <c r="AG16" s="597"/>
      <c r="AH16" s="597"/>
      <c r="AI16" s="597"/>
      <c r="AJ16" s="597"/>
      <c r="AK16" s="597"/>
      <c r="AL16" s="598">
        <v>0.2</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111</v>
      </c>
      <c r="CS16" s="594"/>
      <c r="CT16" s="594"/>
      <c r="CU16" s="594"/>
      <c r="CV16" s="594"/>
      <c r="CW16" s="594"/>
      <c r="CX16" s="594"/>
      <c r="CY16" s="595"/>
      <c r="CZ16" s="596" t="s">
        <v>111</v>
      </c>
      <c r="DA16" s="596"/>
      <c r="DB16" s="596"/>
      <c r="DC16" s="596"/>
      <c r="DD16" s="602" t="s">
        <v>111</v>
      </c>
      <c r="DE16" s="594"/>
      <c r="DF16" s="594"/>
      <c r="DG16" s="594"/>
      <c r="DH16" s="594"/>
      <c r="DI16" s="594"/>
      <c r="DJ16" s="594"/>
      <c r="DK16" s="594"/>
      <c r="DL16" s="594"/>
      <c r="DM16" s="594"/>
      <c r="DN16" s="594"/>
      <c r="DO16" s="594"/>
      <c r="DP16" s="595"/>
      <c r="DQ16" s="602" t="s">
        <v>111</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16644</v>
      </c>
      <c r="S17" s="594"/>
      <c r="T17" s="594"/>
      <c r="U17" s="594"/>
      <c r="V17" s="594"/>
      <c r="W17" s="594"/>
      <c r="X17" s="594"/>
      <c r="Y17" s="595"/>
      <c r="Z17" s="596">
        <v>0.1</v>
      </c>
      <c r="AA17" s="596"/>
      <c r="AB17" s="596"/>
      <c r="AC17" s="596"/>
      <c r="AD17" s="597">
        <v>16644</v>
      </c>
      <c r="AE17" s="597"/>
      <c r="AF17" s="597"/>
      <c r="AG17" s="597"/>
      <c r="AH17" s="597"/>
      <c r="AI17" s="597"/>
      <c r="AJ17" s="597"/>
      <c r="AK17" s="597"/>
      <c r="AL17" s="598">
        <v>0.2</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486456</v>
      </c>
      <c r="CS17" s="594"/>
      <c r="CT17" s="594"/>
      <c r="CU17" s="594"/>
      <c r="CV17" s="594"/>
      <c r="CW17" s="594"/>
      <c r="CX17" s="594"/>
      <c r="CY17" s="595"/>
      <c r="CZ17" s="596">
        <v>3.5</v>
      </c>
      <c r="DA17" s="596"/>
      <c r="DB17" s="596"/>
      <c r="DC17" s="596"/>
      <c r="DD17" s="602" t="s">
        <v>111</v>
      </c>
      <c r="DE17" s="594"/>
      <c r="DF17" s="594"/>
      <c r="DG17" s="594"/>
      <c r="DH17" s="594"/>
      <c r="DI17" s="594"/>
      <c r="DJ17" s="594"/>
      <c r="DK17" s="594"/>
      <c r="DL17" s="594"/>
      <c r="DM17" s="594"/>
      <c r="DN17" s="594"/>
      <c r="DO17" s="594"/>
      <c r="DP17" s="595"/>
      <c r="DQ17" s="602">
        <v>486456</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51431</v>
      </c>
      <c r="S18" s="594"/>
      <c r="T18" s="594"/>
      <c r="U18" s="594"/>
      <c r="V18" s="594"/>
      <c r="W18" s="594"/>
      <c r="X18" s="594"/>
      <c r="Y18" s="595"/>
      <c r="Z18" s="596">
        <v>0.4</v>
      </c>
      <c r="AA18" s="596"/>
      <c r="AB18" s="596"/>
      <c r="AC18" s="596"/>
      <c r="AD18" s="597" t="s">
        <v>111</v>
      </c>
      <c r="AE18" s="597"/>
      <c r="AF18" s="597"/>
      <c r="AG18" s="597"/>
      <c r="AH18" s="597"/>
      <c r="AI18" s="597"/>
      <c r="AJ18" s="597"/>
      <c r="AK18" s="597"/>
      <c r="AL18" s="598" t="s">
        <v>111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111</v>
      </c>
      <c r="AE19" s="597"/>
      <c r="AF19" s="597"/>
      <c r="AG19" s="597"/>
      <c r="AH19" s="597"/>
      <c r="AI19" s="597"/>
      <c r="AJ19" s="597"/>
      <c r="AK19" s="597"/>
      <c r="AL19" s="598" t="s">
        <v>111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542118</v>
      </c>
      <c r="BH19" s="594"/>
      <c r="BI19" s="594"/>
      <c r="BJ19" s="594"/>
      <c r="BK19" s="594"/>
      <c r="BL19" s="594"/>
      <c r="BM19" s="594"/>
      <c r="BN19" s="595"/>
      <c r="BO19" s="596">
        <v>8.1</v>
      </c>
      <c r="BP19" s="596"/>
      <c r="BQ19" s="596"/>
      <c r="BR19" s="596"/>
      <c r="BS19" s="602" t="s">
        <v>111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7504258</v>
      </c>
      <c r="S20" s="594"/>
      <c r="T20" s="594"/>
      <c r="U20" s="594"/>
      <c r="V20" s="594"/>
      <c r="W20" s="594"/>
      <c r="X20" s="594"/>
      <c r="Y20" s="595"/>
      <c r="Z20" s="596">
        <v>52.7</v>
      </c>
      <c r="AA20" s="596"/>
      <c r="AB20" s="596"/>
      <c r="AC20" s="596"/>
      <c r="AD20" s="597">
        <v>6910707</v>
      </c>
      <c r="AE20" s="597"/>
      <c r="AF20" s="597"/>
      <c r="AG20" s="597"/>
      <c r="AH20" s="597"/>
      <c r="AI20" s="597"/>
      <c r="AJ20" s="597"/>
      <c r="AK20" s="597"/>
      <c r="AL20" s="598">
        <v>89.9</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542118</v>
      </c>
      <c r="BH20" s="594"/>
      <c r="BI20" s="594"/>
      <c r="BJ20" s="594"/>
      <c r="BK20" s="594"/>
      <c r="BL20" s="594"/>
      <c r="BM20" s="594"/>
      <c r="BN20" s="595"/>
      <c r="BO20" s="596">
        <v>8.1</v>
      </c>
      <c r="BP20" s="596"/>
      <c r="BQ20" s="596"/>
      <c r="BR20" s="596"/>
      <c r="BS20" s="602" t="s">
        <v>111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13885529</v>
      </c>
      <c r="CS20" s="594"/>
      <c r="CT20" s="594"/>
      <c r="CU20" s="594"/>
      <c r="CV20" s="594"/>
      <c r="CW20" s="594"/>
      <c r="CX20" s="594"/>
      <c r="CY20" s="595"/>
      <c r="CZ20" s="596">
        <v>100</v>
      </c>
      <c r="DA20" s="596"/>
      <c r="DB20" s="596"/>
      <c r="DC20" s="596"/>
      <c r="DD20" s="602">
        <v>2358379</v>
      </c>
      <c r="DE20" s="594"/>
      <c r="DF20" s="594"/>
      <c r="DG20" s="594"/>
      <c r="DH20" s="594"/>
      <c r="DI20" s="594"/>
      <c r="DJ20" s="594"/>
      <c r="DK20" s="594"/>
      <c r="DL20" s="594"/>
      <c r="DM20" s="594"/>
      <c r="DN20" s="594"/>
      <c r="DO20" s="594"/>
      <c r="DP20" s="595"/>
      <c r="DQ20" s="602">
        <v>9611083</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7612</v>
      </c>
      <c r="S21" s="594"/>
      <c r="T21" s="594"/>
      <c r="U21" s="594"/>
      <c r="V21" s="594"/>
      <c r="W21" s="594"/>
      <c r="X21" s="594"/>
      <c r="Y21" s="595"/>
      <c r="Z21" s="596">
        <v>0.1</v>
      </c>
      <c r="AA21" s="596"/>
      <c r="AB21" s="596"/>
      <c r="AC21" s="596"/>
      <c r="AD21" s="597">
        <v>7612</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81740</v>
      </c>
      <c r="S22" s="594"/>
      <c r="T22" s="594"/>
      <c r="U22" s="594"/>
      <c r="V22" s="594"/>
      <c r="W22" s="594"/>
      <c r="X22" s="594"/>
      <c r="Y22" s="595"/>
      <c r="Z22" s="596">
        <v>0.6</v>
      </c>
      <c r="AA22" s="596"/>
      <c r="AB22" s="596"/>
      <c r="AC22" s="596"/>
      <c r="AD22" s="597">
        <v>7074</v>
      </c>
      <c r="AE22" s="597"/>
      <c r="AF22" s="597"/>
      <c r="AG22" s="597"/>
      <c r="AH22" s="597"/>
      <c r="AI22" s="597"/>
      <c r="AJ22" s="597"/>
      <c r="AK22" s="597"/>
      <c r="AL22" s="598">
        <v>0.1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81182</v>
      </c>
      <c r="S23" s="594"/>
      <c r="T23" s="594"/>
      <c r="U23" s="594"/>
      <c r="V23" s="594"/>
      <c r="W23" s="594"/>
      <c r="X23" s="594"/>
      <c r="Y23" s="595"/>
      <c r="Z23" s="596">
        <v>0.6</v>
      </c>
      <c r="AA23" s="596"/>
      <c r="AB23" s="596"/>
      <c r="AC23" s="596"/>
      <c r="AD23" s="597">
        <v>4589</v>
      </c>
      <c r="AE23" s="597"/>
      <c r="AF23" s="597"/>
      <c r="AG23" s="597"/>
      <c r="AH23" s="597"/>
      <c r="AI23" s="597"/>
      <c r="AJ23" s="597"/>
      <c r="AK23" s="597"/>
      <c r="AL23" s="598">
        <v>0.1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542118</v>
      </c>
      <c r="BH23" s="594"/>
      <c r="BI23" s="594"/>
      <c r="BJ23" s="594"/>
      <c r="BK23" s="594"/>
      <c r="BL23" s="594"/>
      <c r="BM23" s="594"/>
      <c r="BN23" s="595"/>
      <c r="BO23" s="596">
        <v>8.1</v>
      </c>
      <c r="BP23" s="596"/>
      <c r="BQ23" s="596"/>
      <c r="BR23" s="596"/>
      <c r="BS23" s="602" t="s">
        <v>111</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143877</v>
      </c>
      <c r="S24" s="594"/>
      <c r="T24" s="594"/>
      <c r="U24" s="594"/>
      <c r="V24" s="594"/>
      <c r="W24" s="594"/>
      <c r="X24" s="594"/>
      <c r="Y24" s="595"/>
      <c r="Z24" s="596">
        <v>1</v>
      </c>
      <c r="AA24" s="596"/>
      <c r="AB24" s="596"/>
      <c r="AC24" s="596"/>
      <c r="AD24" s="597" t="s">
        <v>111</v>
      </c>
      <c r="AE24" s="597"/>
      <c r="AF24" s="597"/>
      <c r="AG24" s="597"/>
      <c r="AH24" s="597"/>
      <c r="AI24" s="597"/>
      <c r="AJ24" s="597"/>
      <c r="AK24" s="597"/>
      <c r="AL24" s="598" t="s">
        <v>111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5047207</v>
      </c>
      <c r="CS24" s="583"/>
      <c r="CT24" s="583"/>
      <c r="CU24" s="583"/>
      <c r="CV24" s="583"/>
      <c r="CW24" s="583"/>
      <c r="CX24" s="583"/>
      <c r="CY24" s="584"/>
      <c r="CZ24" s="620">
        <v>36.299999999999997</v>
      </c>
      <c r="DA24" s="621"/>
      <c r="DB24" s="621"/>
      <c r="DC24" s="622"/>
      <c r="DD24" s="619">
        <v>3278560</v>
      </c>
      <c r="DE24" s="583"/>
      <c r="DF24" s="583"/>
      <c r="DG24" s="583"/>
      <c r="DH24" s="583"/>
      <c r="DI24" s="583"/>
      <c r="DJ24" s="583"/>
      <c r="DK24" s="584"/>
      <c r="DL24" s="619">
        <v>3266227</v>
      </c>
      <c r="DM24" s="583"/>
      <c r="DN24" s="583"/>
      <c r="DO24" s="583"/>
      <c r="DP24" s="583"/>
      <c r="DQ24" s="583"/>
      <c r="DR24" s="583"/>
      <c r="DS24" s="583"/>
      <c r="DT24" s="583"/>
      <c r="DU24" s="583"/>
      <c r="DV24" s="584"/>
      <c r="DW24" s="587">
        <v>42.5</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1349024</v>
      </c>
      <c r="S25" s="594"/>
      <c r="T25" s="594"/>
      <c r="U25" s="594"/>
      <c r="V25" s="594"/>
      <c r="W25" s="594"/>
      <c r="X25" s="594"/>
      <c r="Y25" s="595"/>
      <c r="Z25" s="596">
        <v>9.5</v>
      </c>
      <c r="AA25" s="596"/>
      <c r="AB25" s="596"/>
      <c r="AC25" s="596"/>
      <c r="AD25" s="597" t="s">
        <v>111</v>
      </c>
      <c r="AE25" s="597"/>
      <c r="AF25" s="597"/>
      <c r="AG25" s="597"/>
      <c r="AH25" s="597"/>
      <c r="AI25" s="597"/>
      <c r="AJ25" s="597"/>
      <c r="AK25" s="597"/>
      <c r="AL25" s="598" t="s">
        <v>111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2006945</v>
      </c>
      <c r="CS25" s="625"/>
      <c r="CT25" s="625"/>
      <c r="CU25" s="625"/>
      <c r="CV25" s="625"/>
      <c r="CW25" s="625"/>
      <c r="CX25" s="625"/>
      <c r="CY25" s="626"/>
      <c r="CZ25" s="627">
        <v>14.5</v>
      </c>
      <c r="DA25" s="628"/>
      <c r="DB25" s="628"/>
      <c r="DC25" s="629"/>
      <c r="DD25" s="602">
        <v>1874124</v>
      </c>
      <c r="DE25" s="625"/>
      <c r="DF25" s="625"/>
      <c r="DG25" s="625"/>
      <c r="DH25" s="625"/>
      <c r="DI25" s="625"/>
      <c r="DJ25" s="625"/>
      <c r="DK25" s="626"/>
      <c r="DL25" s="602">
        <v>1862765</v>
      </c>
      <c r="DM25" s="625"/>
      <c r="DN25" s="625"/>
      <c r="DO25" s="625"/>
      <c r="DP25" s="625"/>
      <c r="DQ25" s="625"/>
      <c r="DR25" s="625"/>
      <c r="DS25" s="625"/>
      <c r="DT25" s="625"/>
      <c r="DU25" s="625"/>
      <c r="DV25" s="626"/>
      <c r="DW25" s="598">
        <v>24.2</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v>751076</v>
      </c>
      <c r="S26" s="594"/>
      <c r="T26" s="594"/>
      <c r="U26" s="594"/>
      <c r="V26" s="594"/>
      <c r="W26" s="594"/>
      <c r="X26" s="594"/>
      <c r="Y26" s="595"/>
      <c r="Z26" s="596">
        <v>5.3</v>
      </c>
      <c r="AA26" s="596"/>
      <c r="AB26" s="596"/>
      <c r="AC26" s="596"/>
      <c r="AD26" s="597">
        <v>751076</v>
      </c>
      <c r="AE26" s="597"/>
      <c r="AF26" s="597"/>
      <c r="AG26" s="597"/>
      <c r="AH26" s="597"/>
      <c r="AI26" s="597"/>
      <c r="AJ26" s="597"/>
      <c r="AK26" s="597"/>
      <c r="AL26" s="598">
        <v>9.8000000000000007</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1207338</v>
      </c>
      <c r="CS26" s="594"/>
      <c r="CT26" s="594"/>
      <c r="CU26" s="594"/>
      <c r="CV26" s="594"/>
      <c r="CW26" s="594"/>
      <c r="CX26" s="594"/>
      <c r="CY26" s="595"/>
      <c r="CZ26" s="627">
        <v>8.6999999999999993</v>
      </c>
      <c r="DA26" s="628"/>
      <c r="DB26" s="628"/>
      <c r="DC26" s="629"/>
      <c r="DD26" s="602">
        <v>1126413</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2222095</v>
      </c>
      <c r="S27" s="594"/>
      <c r="T27" s="594"/>
      <c r="U27" s="594"/>
      <c r="V27" s="594"/>
      <c r="W27" s="594"/>
      <c r="X27" s="594"/>
      <c r="Y27" s="595"/>
      <c r="Z27" s="596">
        <v>15.6</v>
      </c>
      <c r="AA27" s="596"/>
      <c r="AB27" s="596"/>
      <c r="AC27" s="596"/>
      <c r="AD27" s="597" t="s">
        <v>111</v>
      </c>
      <c r="AE27" s="597"/>
      <c r="AF27" s="597"/>
      <c r="AG27" s="597"/>
      <c r="AH27" s="597"/>
      <c r="AI27" s="597"/>
      <c r="AJ27" s="597"/>
      <c r="AK27" s="597"/>
      <c r="AL27" s="598" t="s">
        <v>111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6693405</v>
      </c>
      <c r="BH27" s="594"/>
      <c r="BI27" s="594"/>
      <c r="BJ27" s="594"/>
      <c r="BK27" s="594"/>
      <c r="BL27" s="594"/>
      <c r="BM27" s="594"/>
      <c r="BN27" s="595"/>
      <c r="BO27" s="596">
        <v>100</v>
      </c>
      <c r="BP27" s="596"/>
      <c r="BQ27" s="596"/>
      <c r="BR27" s="596"/>
      <c r="BS27" s="602">
        <v>56840</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2553806</v>
      </c>
      <c r="CS27" s="625"/>
      <c r="CT27" s="625"/>
      <c r="CU27" s="625"/>
      <c r="CV27" s="625"/>
      <c r="CW27" s="625"/>
      <c r="CX27" s="625"/>
      <c r="CY27" s="626"/>
      <c r="CZ27" s="627">
        <v>18.399999999999999</v>
      </c>
      <c r="DA27" s="628"/>
      <c r="DB27" s="628"/>
      <c r="DC27" s="629"/>
      <c r="DD27" s="602">
        <v>917980</v>
      </c>
      <c r="DE27" s="625"/>
      <c r="DF27" s="625"/>
      <c r="DG27" s="625"/>
      <c r="DH27" s="625"/>
      <c r="DI27" s="625"/>
      <c r="DJ27" s="625"/>
      <c r="DK27" s="626"/>
      <c r="DL27" s="602">
        <v>917006</v>
      </c>
      <c r="DM27" s="625"/>
      <c r="DN27" s="625"/>
      <c r="DO27" s="625"/>
      <c r="DP27" s="625"/>
      <c r="DQ27" s="625"/>
      <c r="DR27" s="625"/>
      <c r="DS27" s="625"/>
      <c r="DT27" s="625"/>
      <c r="DU27" s="625"/>
      <c r="DV27" s="626"/>
      <c r="DW27" s="598">
        <v>11.9</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11921</v>
      </c>
      <c r="S28" s="594"/>
      <c r="T28" s="594"/>
      <c r="U28" s="594"/>
      <c r="V28" s="594"/>
      <c r="W28" s="594"/>
      <c r="X28" s="594"/>
      <c r="Y28" s="595"/>
      <c r="Z28" s="596">
        <v>0.1</v>
      </c>
      <c r="AA28" s="596"/>
      <c r="AB28" s="596"/>
      <c r="AC28" s="596"/>
      <c r="AD28" s="597">
        <v>401</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486456</v>
      </c>
      <c r="CS28" s="594"/>
      <c r="CT28" s="594"/>
      <c r="CU28" s="594"/>
      <c r="CV28" s="594"/>
      <c r="CW28" s="594"/>
      <c r="CX28" s="594"/>
      <c r="CY28" s="595"/>
      <c r="CZ28" s="627">
        <v>3.5</v>
      </c>
      <c r="DA28" s="628"/>
      <c r="DB28" s="628"/>
      <c r="DC28" s="629"/>
      <c r="DD28" s="602">
        <v>486456</v>
      </c>
      <c r="DE28" s="594"/>
      <c r="DF28" s="594"/>
      <c r="DG28" s="594"/>
      <c r="DH28" s="594"/>
      <c r="DI28" s="594"/>
      <c r="DJ28" s="594"/>
      <c r="DK28" s="595"/>
      <c r="DL28" s="602">
        <v>486456</v>
      </c>
      <c r="DM28" s="594"/>
      <c r="DN28" s="594"/>
      <c r="DO28" s="594"/>
      <c r="DP28" s="594"/>
      <c r="DQ28" s="594"/>
      <c r="DR28" s="594"/>
      <c r="DS28" s="594"/>
      <c r="DT28" s="594"/>
      <c r="DU28" s="594"/>
      <c r="DV28" s="595"/>
      <c r="DW28" s="598">
        <v>6.3</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1470</v>
      </c>
      <c r="S29" s="594"/>
      <c r="T29" s="594"/>
      <c r="U29" s="594"/>
      <c r="V29" s="594"/>
      <c r="W29" s="594"/>
      <c r="X29" s="594"/>
      <c r="Y29" s="595"/>
      <c r="Z29" s="596">
        <v>0</v>
      </c>
      <c r="AA29" s="596"/>
      <c r="AB29" s="596"/>
      <c r="AC29" s="596"/>
      <c r="AD29" s="597" t="s">
        <v>111</v>
      </c>
      <c r="AE29" s="597"/>
      <c r="AF29" s="597"/>
      <c r="AG29" s="597"/>
      <c r="AH29" s="597"/>
      <c r="AI29" s="597"/>
      <c r="AJ29" s="597"/>
      <c r="AK29" s="597"/>
      <c r="AL29" s="598" t="s">
        <v>111</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486456</v>
      </c>
      <c r="CS29" s="625"/>
      <c r="CT29" s="625"/>
      <c r="CU29" s="625"/>
      <c r="CV29" s="625"/>
      <c r="CW29" s="625"/>
      <c r="CX29" s="625"/>
      <c r="CY29" s="626"/>
      <c r="CZ29" s="627">
        <v>3.5</v>
      </c>
      <c r="DA29" s="628"/>
      <c r="DB29" s="628"/>
      <c r="DC29" s="629"/>
      <c r="DD29" s="602">
        <v>486456</v>
      </c>
      <c r="DE29" s="625"/>
      <c r="DF29" s="625"/>
      <c r="DG29" s="625"/>
      <c r="DH29" s="625"/>
      <c r="DI29" s="625"/>
      <c r="DJ29" s="625"/>
      <c r="DK29" s="626"/>
      <c r="DL29" s="602">
        <v>486456</v>
      </c>
      <c r="DM29" s="625"/>
      <c r="DN29" s="625"/>
      <c r="DO29" s="625"/>
      <c r="DP29" s="625"/>
      <c r="DQ29" s="625"/>
      <c r="DR29" s="625"/>
      <c r="DS29" s="625"/>
      <c r="DT29" s="625"/>
      <c r="DU29" s="625"/>
      <c r="DV29" s="626"/>
      <c r="DW29" s="598">
        <v>6.3</v>
      </c>
      <c r="DX29" s="623"/>
      <c r="DY29" s="623"/>
      <c r="DZ29" s="623"/>
      <c r="EA29" s="623"/>
      <c r="EB29" s="623"/>
      <c r="EC29" s="624"/>
    </row>
    <row r="30" spans="2:133" ht="11.25" customHeight="1">
      <c r="B30" s="590" t="s">
        <v>290</v>
      </c>
      <c r="C30" s="591"/>
      <c r="D30" s="591"/>
      <c r="E30" s="591"/>
      <c r="F30" s="591"/>
      <c r="G30" s="591"/>
      <c r="H30" s="591"/>
      <c r="I30" s="591"/>
      <c r="J30" s="591"/>
      <c r="K30" s="591"/>
      <c r="L30" s="591"/>
      <c r="M30" s="591"/>
      <c r="N30" s="591"/>
      <c r="O30" s="591"/>
      <c r="P30" s="591"/>
      <c r="Q30" s="592"/>
      <c r="R30" s="593">
        <v>1218986</v>
      </c>
      <c r="S30" s="594"/>
      <c r="T30" s="594"/>
      <c r="U30" s="594"/>
      <c r="V30" s="594"/>
      <c r="W30" s="594"/>
      <c r="X30" s="594"/>
      <c r="Y30" s="595"/>
      <c r="Z30" s="596">
        <v>8.6</v>
      </c>
      <c r="AA30" s="596"/>
      <c r="AB30" s="596"/>
      <c r="AC30" s="596"/>
      <c r="AD30" s="597" t="s">
        <v>111</v>
      </c>
      <c r="AE30" s="597"/>
      <c r="AF30" s="597"/>
      <c r="AG30" s="597"/>
      <c r="AH30" s="597"/>
      <c r="AI30" s="597"/>
      <c r="AJ30" s="597"/>
      <c r="AK30" s="597"/>
      <c r="AL30" s="598" t="s">
        <v>111</v>
      </c>
      <c r="AM30" s="599"/>
      <c r="AN30" s="599"/>
      <c r="AO30" s="600"/>
      <c r="AP30" s="639" t="s">
        <v>291</v>
      </c>
      <c r="AQ30" s="640"/>
      <c r="AR30" s="640"/>
      <c r="AS30" s="640"/>
      <c r="AT30" s="645" t="s">
        <v>292</v>
      </c>
      <c r="AU30" s="182"/>
      <c r="AV30" s="182"/>
      <c r="AW30" s="182"/>
      <c r="AX30" s="579" t="s">
        <v>171</v>
      </c>
      <c r="AY30" s="580"/>
      <c r="AZ30" s="580"/>
      <c r="BA30" s="580"/>
      <c r="BB30" s="580"/>
      <c r="BC30" s="580"/>
      <c r="BD30" s="580"/>
      <c r="BE30" s="580"/>
      <c r="BF30" s="581"/>
      <c r="BG30" s="651">
        <v>98.7</v>
      </c>
      <c r="BH30" s="652"/>
      <c r="BI30" s="652"/>
      <c r="BJ30" s="652"/>
      <c r="BK30" s="652"/>
      <c r="BL30" s="652"/>
      <c r="BM30" s="588">
        <v>95.5</v>
      </c>
      <c r="BN30" s="652"/>
      <c r="BO30" s="652"/>
      <c r="BP30" s="652"/>
      <c r="BQ30" s="653"/>
      <c r="BR30" s="651">
        <v>98.7</v>
      </c>
      <c r="BS30" s="652"/>
      <c r="BT30" s="652"/>
      <c r="BU30" s="652"/>
      <c r="BV30" s="652"/>
      <c r="BW30" s="652"/>
      <c r="BX30" s="588">
        <v>95.3</v>
      </c>
      <c r="BY30" s="652"/>
      <c r="BZ30" s="652"/>
      <c r="CA30" s="652"/>
      <c r="CB30" s="653"/>
      <c r="CD30" s="656"/>
      <c r="CE30" s="657"/>
      <c r="CF30" s="607" t="s">
        <v>293</v>
      </c>
      <c r="CG30" s="608"/>
      <c r="CH30" s="608"/>
      <c r="CI30" s="608"/>
      <c r="CJ30" s="608"/>
      <c r="CK30" s="608"/>
      <c r="CL30" s="608"/>
      <c r="CM30" s="608"/>
      <c r="CN30" s="608"/>
      <c r="CO30" s="608"/>
      <c r="CP30" s="608"/>
      <c r="CQ30" s="609"/>
      <c r="CR30" s="593">
        <v>430182</v>
      </c>
      <c r="CS30" s="594"/>
      <c r="CT30" s="594"/>
      <c r="CU30" s="594"/>
      <c r="CV30" s="594"/>
      <c r="CW30" s="594"/>
      <c r="CX30" s="594"/>
      <c r="CY30" s="595"/>
      <c r="CZ30" s="627">
        <v>3.1</v>
      </c>
      <c r="DA30" s="628"/>
      <c r="DB30" s="628"/>
      <c r="DC30" s="629"/>
      <c r="DD30" s="602">
        <v>430182</v>
      </c>
      <c r="DE30" s="594"/>
      <c r="DF30" s="594"/>
      <c r="DG30" s="594"/>
      <c r="DH30" s="594"/>
      <c r="DI30" s="594"/>
      <c r="DJ30" s="594"/>
      <c r="DK30" s="595"/>
      <c r="DL30" s="602">
        <v>430182</v>
      </c>
      <c r="DM30" s="594"/>
      <c r="DN30" s="594"/>
      <c r="DO30" s="594"/>
      <c r="DP30" s="594"/>
      <c r="DQ30" s="594"/>
      <c r="DR30" s="594"/>
      <c r="DS30" s="594"/>
      <c r="DT30" s="594"/>
      <c r="DU30" s="594"/>
      <c r="DV30" s="595"/>
      <c r="DW30" s="598">
        <v>5.6</v>
      </c>
      <c r="DX30" s="623"/>
      <c r="DY30" s="623"/>
      <c r="DZ30" s="623"/>
      <c r="EA30" s="623"/>
      <c r="EB30" s="623"/>
      <c r="EC30" s="624"/>
    </row>
    <row r="31" spans="2:133" ht="11.25" customHeight="1">
      <c r="B31" s="590" t="s">
        <v>294</v>
      </c>
      <c r="C31" s="591"/>
      <c r="D31" s="591"/>
      <c r="E31" s="591"/>
      <c r="F31" s="591"/>
      <c r="G31" s="591"/>
      <c r="H31" s="591"/>
      <c r="I31" s="591"/>
      <c r="J31" s="591"/>
      <c r="K31" s="591"/>
      <c r="L31" s="591"/>
      <c r="M31" s="591"/>
      <c r="N31" s="591"/>
      <c r="O31" s="591"/>
      <c r="P31" s="591"/>
      <c r="Q31" s="592"/>
      <c r="R31" s="593">
        <v>537526</v>
      </c>
      <c r="S31" s="594"/>
      <c r="T31" s="594"/>
      <c r="U31" s="594"/>
      <c r="V31" s="594"/>
      <c r="W31" s="594"/>
      <c r="X31" s="594"/>
      <c r="Y31" s="595"/>
      <c r="Z31" s="596">
        <v>3.8</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v>
      </c>
      <c r="BH31" s="625"/>
      <c r="BI31" s="625"/>
      <c r="BJ31" s="625"/>
      <c r="BK31" s="625"/>
      <c r="BL31" s="625"/>
      <c r="BM31" s="599">
        <v>93.8</v>
      </c>
      <c r="BN31" s="649"/>
      <c r="BO31" s="649"/>
      <c r="BP31" s="649"/>
      <c r="BQ31" s="650"/>
      <c r="BR31" s="648">
        <v>98.1</v>
      </c>
      <c r="BS31" s="625"/>
      <c r="BT31" s="625"/>
      <c r="BU31" s="625"/>
      <c r="BV31" s="625"/>
      <c r="BW31" s="625"/>
      <c r="BX31" s="599">
        <v>93</v>
      </c>
      <c r="BY31" s="649"/>
      <c r="BZ31" s="649"/>
      <c r="CA31" s="649"/>
      <c r="CB31" s="650"/>
      <c r="CD31" s="656"/>
      <c r="CE31" s="657"/>
      <c r="CF31" s="607" t="s">
        <v>297</v>
      </c>
      <c r="CG31" s="608"/>
      <c r="CH31" s="608"/>
      <c r="CI31" s="608"/>
      <c r="CJ31" s="608"/>
      <c r="CK31" s="608"/>
      <c r="CL31" s="608"/>
      <c r="CM31" s="608"/>
      <c r="CN31" s="608"/>
      <c r="CO31" s="608"/>
      <c r="CP31" s="608"/>
      <c r="CQ31" s="609"/>
      <c r="CR31" s="593">
        <v>56274</v>
      </c>
      <c r="CS31" s="625"/>
      <c r="CT31" s="625"/>
      <c r="CU31" s="625"/>
      <c r="CV31" s="625"/>
      <c r="CW31" s="625"/>
      <c r="CX31" s="625"/>
      <c r="CY31" s="626"/>
      <c r="CZ31" s="627">
        <v>0.4</v>
      </c>
      <c r="DA31" s="628"/>
      <c r="DB31" s="628"/>
      <c r="DC31" s="629"/>
      <c r="DD31" s="602">
        <v>56274</v>
      </c>
      <c r="DE31" s="625"/>
      <c r="DF31" s="625"/>
      <c r="DG31" s="625"/>
      <c r="DH31" s="625"/>
      <c r="DI31" s="625"/>
      <c r="DJ31" s="625"/>
      <c r="DK31" s="626"/>
      <c r="DL31" s="602">
        <v>56274</v>
      </c>
      <c r="DM31" s="625"/>
      <c r="DN31" s="625"/>
      <c r="DO31" s="625"/>
      <c r="DP31" s="625"/>
      <c r="DQ31" s="625"/>
      <c r="DR31" s="625"/>
      <c r="DS31" s="625"/>
      <c r="DT31" s="625"/>
      <c r="DU31" s="625"/>
      <c r="DV31" s="626"/>
      <c r="DW31" s="598">
        <v>0.7</v>
      </c>
      <c r="DX31" s="623"/>
      <c r="DY31" s="623"/>
      <c r="DZ31" s="623"/>
      <c r="EA31" s="623"/>
      <c r="EB31" s="623"/>
      <c r="EC31" s="624"/>
    </row>
    <row r="32" spans="2:133" ht="11.25" customHeight="1">
      <c r="B32" s="590" t="s">
        <v>298</v>
      </c>
      <c r="C32" s="591"/>
      <c r="D32" s="591"/>
      <c r="E32" s="591"/>
      <c r="F32" s="591"/>
      <c r="G32" s="591"/>
      <c r="H32" s="591"/>
      <c r="I32" s="591"/>
      <c r="J32" s="591"/>
      <c r="K32" s="591"/>
      <c r="L32" s="591"/>
      <c r="M32" s="591"/>
      <c r="N32" s="591"/>
      <c r="O32" s="591"/>
      <c r="P32" s="591"/>
      <c r="Q32" s="592"/>
      <c r="R32" s="593">
        <v>126112</v>
      </c>
      <c r="S32" s="594"/>
      <c r="T32" s="594"/>
      <c r="U32" s="594"/>
      <c r="V32" s="594"/>
      <c r="W32" s="594"/>
      <c r="X32" s="594"/>
      <c r="Y32" s="595"/>
      <c r="Z32" s="596">
        <v>0.9</v>
      </c>
      <c r="AA32" s="596"/>
      <c r="AB32" s="596"/>
      <c r="AC32" s="596"/>
      <c r="AD32" s="597">
        <v>3057</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99</v>
      </c>
      <c r="BH32" s="661"/>
      <c r="BI32" s="661"/>
      <c r="BJ32" s="661"/>
      <c r="BK32" s="661"/>
      <c r="BL32" s="661"/>
      <c r="BM32" s="662">
        <v>96.1</v>
      </c>
      <c r="BN32" s="661"/>
      <c r="BO32" s="661"/>
      <c r="BP32" s="661"/>
      <c r="BQ32" s="663"/>
      <c r="BR32" s="660">
        <v>98.9</v>
      </c>
      <c r="BS32" s="661"/>
      <c r="BT32" s="661"/>
      <c r="BU32" s="661"/>
      <c r="BV32" s="661"/>
      <c r="BW32" s="661"/>
      <c r="BX32" s="662">
        <v>96.1</v>
      </c>
      <c r="BY32" s="661"/>
      <c r="BZ32" s="661"/>
      <c r="CA32" s="661"/>
      <c r="CB32" s="663"/>
      <c r="CD32" s="658"/>
      <c r="CE32" s="659"/>
      <c r="CF32" s="607" t="s">
        <v>300</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3"/>
      <c r="DY32" s="623"/>
      <c r="DZ32" s="623"/>
      <c r="EA32" s="623"/>
      <c r="EB32" s="623"/>
      <c r="EC32" s="624"/>
    </row>
    <row r="33" spans="2:133" ht="11.25" customHeight="1">
      <c r="B33" s="590" t="s">
        <v>301</v>
      </c>
      <c r="C33" s="591"/>
      <c r="D33" s="591"/>
      <c r="E33" s="591"/>
      <c r="F33" s="591"/>
      <c r="G33" s="591"/>
      <c r="H33" s="591"/>
      <c r="I33" s="591"/>
      <c r="J33" s="591"/>
      <c r="K33" s="591"/>
      <c r="L33" s="591"/>
      <c r="M33" s="591"/>
      <c r="N33" s="591"/>
      <c r="O33" s="591"/>
      <c r="P33" s="591"/>
      <c r="Q33" s="592"/>
      <c r="R33" s="593">
        <v>190000</v>
      </c>
      <c r="S33" s="594"/>
      <c r="T33" s="594"/>
      <c r="U33" s="594"/>
      <c r="V33" s="594"/>
      <c r="W33" s="594"/>
      <c r="X33" s="594"/>
      <c r="Y33" s="595"/>
      <c r="Z33" s="596">
        <v>1.3</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6479943</v>
      </c>
      <c r="CS33" s="625"/>
      <c r="CT33" s="625"/>
      <c r="CU33" s="625"/>
      <c r="CV33" s="625"/>
      <c r="CW33" s="625"/>
      <c r="CX33" s="625"/>
      <c r="CY33" s="626"/>
      <c r="CZ33" s="627">
        <v>46.7</v>
      </c>
      <c r="DA33" s="628"/>
      <c r="DB33" s="628"/>
      <c r="DC33" s="629"/>
      <c r="DD33" s="602">
        <v>5409904</v>
      </c>
      <c r="DE33" s="625"/>
      <c r="DF33" s="625"/>
      <c r="DG33" s="625"/>
      <c r="DH33" s="625"/>
      <c r="DI33" s="625"/>
      <c r="DJ33" s="625"/>
      <c r="DK33" s="626"/>
      <c r="DL33" s="602">
        <v>3669580</v>
      </c>
      <c r="DM33" s="625"/>
      <c r="DN33" s="625"/>
      <c r="DO33" s="625"/>
      <c r="DP33" s="625"/>
      <c r="DQ33" s="625"/>
      <c r="DR33" s="625"/>
      <c r="DS33" s="625"/>
      <c r="DT33" s="625"/>
      <c r="DU33" s="625"/>
      <c r="DV33" s="626"/>
      <c r="DW33" s="598">
        <v>47.8</v>
      </c>
      <c r="DX33" s="623"/>
      <c r="DY33" s="623"/>
      <c r="DZ33" s="623"/>
      <c r="EA33" s="623"/>
      <c r="EB33" s="623"/>
      <c r="EC33" s="624"/>
    </row>
    <row r="34" spans="2:133" ht="11.25" customHeight="1">
      <c r="B34" s="590" t="s">
        <v>303</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2429226</v>
      </c>
      <c r="CS34" s="594"/>
      <c r="CT34" s="594"/>
      <c r="CU34" s="594"/>
      <c r="CV34" s="594"/>
      <c r="CW34" s="594"/>
      <c r="CX34" s="594"/>
      <c r="CY34" s="595"/>
      <c r="CZ34" s="627">
        <v>17.5</v>
      </c>
      <c r="DA34" s="628"/>
      <c r="DB34" s="628"/>
      <c r="DC34" s="629"/>
      <c r="DD34" s="602">
        <v>1956419</v>
      </c>
      <c r="DE34" s="594"/>
      <c r="DF34" s="594"/>
      <c r="DG34" s="594"/>
      <c r="DH34" s="594"/>
      <c r="DI34" s="594"/>
      <c r="DJ34" s="594"/>
      <c r="DK34" s="595"/>
      <c r="DL34" s="602">
        <v>1552462</v>
      </c>
      <c r="DM34" s="594"/>
      <c r="DN34" s="594"/>
      <c r="DO34" s="594"/>
      <c r="DP34" s="594"/>
      <c r="DQ34" s="594"/>
      <c r="DR34" s="594"/>
      <c r="DS34" s="594"/>
      <c r="DT34" s="594"/>
      <c r="DU34" s="594"/>
      <c r="DV34" s="595"/>
      <c r="DW34" s="598">
        <v>20.2</v>
      </c>
      <c r="DX34" s="623"/>
      <c r="DY34" s="623"/>
      <c r="DZ34" s="623"/>
      <c r="EA34" s="623"/>
      <c r="EB34" s="623"/>
      <c r="EC34" s="624"/>
    </row>
    <row r="35" spans="2:133" ht="11.25" customHeight="1">
      <c r="B35" s="590" t="s">
        <v>307</v>
      </c>
      <c r="C35" s="591"/>
      <c r="D35" s="591"/>
      <c r="E35" s="591"/>
      <c r="F35" s="591"/>
      <c r="G35" s="591"/>
      <c r="H35" s="591"/>
      <c r="I35" s="591"/>
      <c r="J35" s="591"/>
      <c r="K35" s="591"/>
      <c r="L35" s="591"/>
      <c r="M35" s="591"/>
      <c r="N35" s="591"/>
      <c r="O35" s="591"/>
      <c r="P35" s="591"/>
      <c r="Q35" s="592"/>
      <c r="R35" s="593" t="s">
        <v>111</v>
      </c>
      <c r="S35" s="594"/>
      <c r="T35" s="594"/>
      <c r="U35" s="594"/>
      <c r="V35" s="594"/>
      <c r="W35" s="594"/>
      <c r="X35" s="594"/>
      <c r="Y35" s="595"/>
      <c r="Z35" s="596" t="s">
        <v>111</v>
      </c>
      <c r="AA35" s="596"/>
      <c r="AB35" s="596"/>
      <c r="AC35" s="596"/>
      <c r="AD35" s="597" t="s">
        <v>111</v>
      </c>
      <c r="AE35" s="597"/>
      <c r="AF35" s="597"/>
      <c r="AG35" s="597"/>
      <c r="AH35" s="597"/>
      <c r="AI35" s="597"/>
      <c r="AJ35" s="597"/>
      <c r="AK35" s="597"/>
      <c r="AL35" s="598" t="s">
        <v>111</v>
      </c>
      <c r="AM35" s="599"/>
      <c r="AN35" s="599"/>
      <c r="AO35" s="600"/>
      <c r="AP35" s="186"/>
      <c r="AQ35" s="604" t="s">
        <v>308</v>
      </c>
      <c r="AR35" s="605"/>
      <c r="AS35" s="605"/>
      <c r="AT35" s="605"/>
      <c r="AU35" s="605"/>
      <c r="AV35" s="605"/>
      <c r="AW35" s="605"/>
      <c r="AX35" s="605"/>
      <c r="AY35" s="606"/>
      <c r="AZ35" s="582">
        <v>1870494</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71098</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70598</v>
      </c>
      <c r="CS35" s="625"/>
      <c r="CT35" s="625"/>
      <c r="CU35" s="625"/>
      <c r="CV35" s="625"/>
      <c r="CW35" s="625"/>
      <c r="CX35" s="625"/>
      <c r="CY35" s="626"/>
      <c r="CZ35" s="627">
        <v>0.5</v>
      </c>
      <c r="DA35" s="628"/>
      <c r="DB35" s="628"/>
      <c r="DC35" s="629"/>
      <c r="DD35" s="602">
        <v>63529</v>
      </c>
      <c r="DE35" s="625"/>
      <c r="DF35" s="625"/>
      <c r="DG35" s="625"/>
      <c r="DH35" s="625"/>
      <c r="DI35" s="625"/>
      <c r="DJ35" s="625"/>
      <c r="DK35" s="626"/>
      <c r="DL35" s="602">
        <v>63529</v>
      </c>
      <c r="DM35" s="625"/>
      <c r="DN35" s="625"/>
      <c r="DO35" s="625"/>
      <c r="DP35" s="625"/>
      <c r="DQ35" s="625"/>
      <c r="DR35" s="625"/>
      <c r="DS35" s="625"/>
      <c r="DT35" s="625"/>
      <c r="DU35" s="625"/>
      <c r="DV35" s="626"/>
      <c r="DW35" s="598">
        <v>0.8</v>
      </c>
      <c r="DX35" s="623"/>
      <c r="DY35" s="623"/>
      <c r="DZ35" s="623"/>
      <c r="EA35" s="623"/>
      <c r="EB35" s="623"/>
      <c r="EC35" s="624"/>
    </row>
    <row r="36" spans="2:133" ht="11.25" customHeight="1">
      <c r="B36" s="636" t="s">
        <v>311</v>
      </c>
      <c r="C36" s="637"/>
      <c r="D36" s="637"/>
      <c r="E36" s="637"/>
      <c r="F36" s="637"/>
      <c r="G36" s="637"/>
      <c r="H36" s="637"/>
      <c r="I36" s="637"/>
      <c r="J36" s="637"/>
      <c r="K36" s="637"/>
      <c r="L36" s="637"/>
      <c r="M36" s="637"/>
      <c r="N36" s="637"/>
      <c r="O36" s="637"/>
      <c r="P36" s="637"/>
      <c r="Q36" s="638"/>
      <c r="R36" s="665">
        <v>14226879</v>
      </c>
      <c r="S36" s="666"/>
      <c r="T36" s="666"/>
      <c r="U36" s="666"/>
      <c r="V36" s="666"/>
      <c r="W36" s="666"/>
      <c r="X36" s="666"/>
      <c r="Y36" s="667"/>
      <c r="Z36" s="668">
        <v>100</v>
      </c>
      <c r="AA36" s="668"/>
      <c r="AB36" s="668"/>
      <c r="AC36" s="668"/>
      <c r="AD36" s="669">
        <v>7684516</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258041</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-561398</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1749618</v>
      </c>
      <c r="CS36" s="594"/>
      <c r="CT36" s="594"/>
      <c r="CU36" s="594"/>
      <c r="CV36" s="594"/>
      <c r="CW36" s="594"/>
      <c r="CX36" s="594"/>
      <c r="CY36" s="595"/>
      <c r="CZ36" s="627">
        <v>12.6</v>
      </c>
      <c r="DA36" s="628"/>
      <c r="DB36" s="628"/>
      <c r="DC36" s="629"/>
      <c r="DD36" s="602">
        <v>1271017</v>
      </c>
      <c r="DE36" s="594"/>
      <c r="DF36" s="594"/>
      <c r="DG36" s="594"/>
      <c r="DH36" s="594"/>
      <c r="DI36" s="594"/>
      <c r="DJ36" s="594"/>
      <c r="DK36" s="595"/>
      <c r="DL36" s="602">
        <v>1207375</v>
      </c>
      <c r="DM36" s="594"/>
      <c r="DN36" s="594"/>
      <c r="DO36" s="594"/>
      <c r="DP36" s="594"/>
      <c r="DQ36" s="594"/>
      <c r="DR36" s="594"/>
      <c r="DS36" s="594"/>
      <c r="DT36" s="594"/>
      <c r="DU36" s="594"/>
      <c r="DV36" s="595"/>
      <c r="DW36" s="598">
        <v>15.7</v>
      </c>
      <c r="DX36" s="623"/>
      <c r="DY36" s="623"/>
      <c r="DZ36" s="623"/>
      <c r="EA36" s="623"/>
      <c r="EB36" s="623"/>
      <c r="EC36" s="624"/>
    </row>
    <row r="37" spans="2:133" ht="11.25" customHeight="1">
      <c r="AQ37" s="672" t="s">
        <v>315</v>
      </c>
      <c r="AR37" s="673"/>
      <c r="AS37" s="673"/>
      <c r="AT37" s="673"/>
      <c r="AU37" s="673"/>
      <c r="AV37" s="673"/>
      <c r="AW37" s="673"/>
      <c r="AX37" s="673"/>
      <c r="AY37" s="674"/>
      <c r="AZ37" s="593">
        <v>247837</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6175</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486178</v>
      </c>
      <c r="CS37" s="625"/>
      <c r="CT37" s="625"/>
      <c r="CU37" s="625"/>
      <c r="CV37" s="625"/>
      <c r="CW37" s="625"/>
      <c r="CX37" s="625"/>
      <c r="CY37" s="626"/>
      <c r="CZ37" s="627">
        <v>3.5</v>
      </c>
      <c r="DA37" s="628"/>
      <c r="DB37" s="628"/>
      <c r="DC37" s="629"/>
      <c r="DD37" s="602">
        <v>287526</v>
      </c>
      <c r="DE37" s="625"/>
      <c r="DF37" s="625"/>
      <c r="DG37" s="625"/>
      <c r="DH37" s="625"/>
      <c r="DI37" s="625"/>
      <c r="DJ37" s="625"/>
      <c r="DK37" s="626"/>
      <c r="DL37" s="602">
        <v>273424</v>
      </c>
      <c r="DM37" s="625"/>
      <c r="DN37" s="625"/>
      <c r="DO37" s="625"/>
      <c r="DP37" s="625"/>
      <c r="DQ37" s="625"/>
      <c r="DR37" s="625"/>
      <c r="DS37" s="625"/>
      <c r="DT37" s="625"/>
      <c r="DU37" s="625"/>
      <c r="DV37" s="626"/>
      <c r="DW37" s="598">
        <v>3.6</v>
      </c>
      <c r="DX37" s="623"/>
      <c r="DY37" s="623"/>
      <c r="DZ37" s="623"/>
      <c r="EA37" s="623"/>
      <c r="EB37" s="623"/>
      <c r="EC37" s="624"/>
    </row>
    <row r="38" spans="2:133" ht="11.25" customHeight="1">
      <c r="AQ38" s="672" t="s">
        <v>318</v>
      </c>
      <c r="AR38" s="673"/>
      <c r="AS38" s="673"/>
      <c r="AT38" s="673"/>
      <c r="AU38" s="673"/>
      <c r="AV38" s="673"/>
      <c r="AW38" s="673"/>
      <c r="AX38" s="673"/>
      <c r="AY38" s="674"/>
      <c r="AZ38" s="593" t="s">
        <v>319</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11215</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1622657</v>
      </c>
      <c r="CS38" s="594"/>
      <c r="CT38" s="594"/>
      <c r="CU38" s="594"/>
      <c r="CV38" s="594"/>
      <c r="CW38" s="594"/>
      <c r="CX38" s="594"/>
      <c r="CY38" s="595"/>
      <c r="CZ38" s="627">
        <v>11.7</v>
      </c>
      <c r="DA38" s="628"/>
      <c r="DB38" s="628"/>
      <c r="DC38" s="629"/>
      <c r="DD38" s="602">
        <v>1522217</v>
      </c>
      <c r="DE38" s="594"/>
      <c r="DF38" s="594"/>
      <c r="DG38" s="594"/>
      <c r="DH38" s="594"/>
      <c r="DI38" s="594"/>
      <c r="DJ38" s="594"/>
      <c r="DK38" s="595"/>
      <c r="DL38" s="602">
        <v>846214</v>
      </c>
      <c r="DM38" s="594"/>
      <c r="DN38" s="594"/>
      <c r="DO38" s="594"/>
      <c r="DP38" s="594"/>
      <c r="DQ38" s="594"/>
      <c r="DR38" s="594"/>
      <c r="DS38" s="594"/>
      <c r="DT38" s="594"/>
      <c r="DU38" s="594"/>
      <c r="DV38" s="595"/>
      <c r="DW38" s="598">
        <v>11</v>
      </c>
      <c r="DX38" s="623"/>
      <c r="DY38" s="623"/>
      <c r="DZ38" s="623"/>
      <c r="EA38" s="623"/>
      <c r="EB38" s="623"/>
      <c r="EC38" s="624"/>
    </row>
    <row r="39" spans="2:133" ht="11.25" customHeight="1">
      <c r="AQ39" s="672" t="s">
        <v>322</v>
      </c>
      <c r="AR39" s="673"/>
      <c r="AS39" s="673"/>
      <c r="AT39" s="673"/>
      <c r="AU39" s="673"/>
      <c r="AV39" s="673"/>
      <c r="AW39" s="673"/>
      <c r="AX39" s="673"/>
      <c r="AY39" s="674"/>
      <c r="AZ39" s="593" t="s">
        <v>319</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70</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607844</v>
      </c>
      <c r="CS39" s="625"/>
      <c r="CT39" s="625"/>
      <c r="CU39" s="625"/>
      <c r="CV39" s="625"/>
      <c r="CW39" s="625"/>
      <c r="CX39" s="625"/>
      <c r="CY39" s="626"/>
      <c r="CZ39" s="627">
        <v>4.4000000000000004</v>
      </c>
      <c r="DA39" s="628"/>
      <c r="DB39" s="628"/>
      <c r="DC39" s="629"/>
      <c r="DD39" s="602">
        <v>596722</v>
      </c>
      <c r="DE39" s="625"/>
      <c r="DF39" s="625"/>
      <c r="DG39" s="625"/>
      <c r="DH39" s="625"/>
      <c r="DI39" s="625"/>
      <c r="DJ39" s="625"/>
      <c r="DK39" s="626"/>
      <c r="DL39" s="602" t="s">
        <v>319</v>
      </c>
      <c r="DM39" s="625"/>
      <c r="DN39" s="625"/>
      <c r="DO39" s="625"/>
      <c r="DP39" s="625"/>
      <c r="DQ39" s="625"/>
      <c r="DR39" s="625"/>
      <c r="DS39" s="625"/>
      <c r="DT39" s="625"/>
      <c r="DU39" s="625"/>
      <c r="DV39" s="626"/>
      <c r="DW39" s="598" t="s">
        <v>319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760929</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91</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t="s">
        <v>319</v>
      </c>
      <c r="CS40" s="594"/>
      <c r="CT40" s="594"/>
      <c r="CU40" s="594"/>
      <c r="CV40" s="594"/>
      <c r="CW40" s="594"/>
      <c r="CX40" s="594"/>
      <c r="CY40" s="595"/>
      <c r="CZ40" s="627" t="s">
        <v>319</v>
      </c>
      <c r="DA40" s="628"/>
      <c r="DB40" s="628"/>
      <c r="DC40" s="629"/>
      <c r="DD40" s="602" t="s">
        <v>319</v>
      </c>
      <c r="DE40" s="594"/>
      <c r="DF40" s="594"/>
      <c r="DG40" s="594"/>
      <c r="DH40" s="594"/>
      <c r="DI40" s="594"/>
      <c r="DJ40" s="594"/>
      <c r="DK40" s="595"/>
      <c r="DL40" s="602" t="s">
        <v>319</v>
      </c>
      <c r="DM40" s="594"/>
      <c r="DN40" s="594"/>
      <c r="DO40" s="594"/>
      <c r="DP40" s="594"/>
      <c r="DQ40" s="594"/>
      <c r="DR40" s="594"/>
      <c r="DS40" s="594"/>
      <c r="DT40" s="594"/>
      <c r="DU40" s="594"/>
      <c r="DV40" s="595"/>
      <c r="DW40" s="598" t="s">
        <v>319</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603687</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237</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2358379</v>
      </c>
      <c r="CS42" s="594"/>
      <c r="CT42" s="594"/>
      <c r="CU42" s="594"/>
      <c r="CV42" s="594"/>
      <c r="CW42" s="594"/>
      <c r="CX42" s="594"/>
      <c r="CY42" s="595"/>
      <c r="CZ42" s="627">
        <v>17</v>
      </c>
      <c r="DA42" s="676"/>
      <c r="DB42" s="676"/>
      <c r="DC42" s="677"/>
      <c r="DD42" s="602">
        <v>922619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30875</v>
      </c>
      <c r="CS43" s="625"/>
      <c r="CT43" s="625"/>
      <c r="CU43" s="625"/>
      <c r="CV43" s="625"/>
      <c r="CW43" s="625"/>
      <c r="CX43" s="625"/>
      <c r="CY43" s="626"/>
      <c r="CZ43" s="627">
        <v>0.2</v>
      </c>
      <c r="DA43" s="628"/>
      <c r="DB43" s="628"/>
      <c r="DC43" s="629"/>
      <c r="DD43" s="602">
        <v>30782</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288</v>
      </c>
      <c r="CE44" s="700"/>
      <c r="CF44" s="590" t="s">
        <v>338</v>
      </c>
      <c r="CG44" s="591"/>
      <c r="CH44" s="591"/>
      <c r="CI44" s="591"/>
      <c r="CJ44" s="591"/>
      <c r="CK44" s="591"/>
      <c r="CL44" s="591"/>
      <c r="CM44" s="591"/>
      <c r="CN44" s="591"/>
      <c r="CO44" s="591"/>
      <c r="CP44" s="591"/>
      <c r="CQ44" s="592"/>
      <c r="CR44" s="593">
        <v>2358379</v>
      </c>
      <c r="CS44" s="594"/>
      <c r="CT44" s="594"/>
      <c r="CU44" s="594"/>
      <c r="CV44" s="594"/>
      <c r="CW44" s="594"/>
      <c r="CX44" s="594"/>
      <c r="CY44" s="595"/>
      <c r="CZ44" s="627">
        <v>17</v>
      </c>
      <c r="DA44" s="676"/>
      <c r="DB44" s="676"/>
      <c r="DC44" s="677"/>
      <c r="DD44" s="602">
        <v>922619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52048</v>
      </c>
      <c r="CS45" s="625"/>
      <c r="CT45" s="625"/>
      <c r="CU45" s="625"/>
      <c r="CV45" s="625"/>
      <c r="CW45" s="625"/>
      <c r="CX45" s="625"/>
      <c r="CY45" s="626"/>
      <c r="CZ45" s="627">
        <v>0.4</v>
      </c>
      <c r="DA45" s="628"/>
      <c r="DB45" s="628"/>
      <c r="DC45" s="629"/>
      <c r="DD45" s="602">
        <v>10822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2306331</v>
      </c>
      <c r="CS46" s="594"/>
      <c r="CT46" s="594"/>
      <c r="CU46" s="594"/>
      <c r="CV46" s="594"/>
      <c r="CW46" s="594"/>
      <c r="CX46" s="594"/>
      <c r="CY46" s="595"/>
      <c r="CZ46" s="627">
        <v>16.600000000000001</v>
      </c>
      <c r="DA46" s="676"/>
      <c r="DB46" s="676"/>
      <c r="DC46" s="677"/>
      <c r="DD46" s="602">
        <v>911797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t="s">
        <v>319</v>
      </c>
      <c r="CS47" s="625"/>
      <c r="CT47" s="625"/>
      <c r="CU47" s="625"/>
      <c r="CV47" s="625"/>
      <c r="CW47" s="625"/>
      <c r="CX47" s="625"/>
      <c r="CY47" s="626"/>
      <c r="CZ47" s="627" t="s">
        <v>319</v>
      </c>
      <c r="DA47" s="628"/>
      <c r="DB47" s="628"/>
      <c r="DC47" s="629"/>
      <c r="DD47" s="602" t="s">
        <v>319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319</v>
      </c>
      <c r="CS48" s="594"/>
      <c r="CT48" s="594"/>
      <c r="CU48" s="594"/>
      <c r="CV48" s="594"/>
      <c r="CW48" s="594"/>
      <c r="CX48" s="594"/>
      <c r="CY48" s="595"/>
      <c r="CZ48" s="627" t="s">
        <v>319</v>
      </c>
      <c r="DA48" s="676"/>
      <c r="DB48" s="676"/>
      <c r="DC48" s="677"/>
      <c r="DD48" s="602" t="s">
        <v>319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13885529</v>
      </c>
      <c r="CS49" s="661"/>
      <c r="CT49" s="661"/>
      <c r="CU49" s="661"/>
      <c r="CV49" s="661"/>
      <c r="CW49" s="661"/>
      <c r="CX49" s="661"/>
      <c r="CY49" s="688"/>
      <c r="CZ49" s="689">
        <v>100</v>
      </c>
      <c r="DA49" s="690"/>
      <c r="DB49" s="690"/>
      <c r="DC49" s="691"/>
      <c r="DD49" s="692">
        <v>9611083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14021</v>
      </c>
      <c r="R7" s="723"/>
      <c r="S7" s="723"/>
      <c r="T7" s="723"/>
      <c r="U7" s="723"/>
      <c r="V7" s="723">
        <v>13734</v>
      </c>
      <c r="W7" s="723"/>
      <c r="X7" s="723"/>
      <c r="Y7" s="723"/>
      <c r="Z7" s="723"/>
      <c r="AA7" s="723">
        <v>287</v>
      </c>
      <c r="AB7" s="723"/>
      <c r="AC7" s="723"/>
      <c r="AD7" s="723"/>
      <c r="AE7" s="724"/>
      <c r="AF7" s="725">
        <v>268</v>
      </c>
      <c r="AG7" s="726"/>
      <c r="AH7" s="726"/>
      <c r="AI7" s="726"/>
      <c r="AJ7" s="727"/>
      <c r="AK7" s="762">
        <v>1219</v>
      </c>
      <c r="AL7" s="763"/>
      <c r="AM7" s="763"/>
      <c r="AN7" s="763"/>
      <c r="AO7" s="763"/>
      <c r="AP7" s="763">
        <v>3826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529</v>
      </c>
      <c r="BS7" s="766" t="s">
        <v>530</v>
      </c>
      <c r="BT7" s="767"/>
      <c r="BU7" s="767"/>
      <c r="BV7" s="767"/>
      <c r="BW7" s="767"/>
      <c r="BX7" s="767"/>
      <c r="BY7" s="767"/>
      <c r="BZ7" s="767"/>
      <c r="CA7" s="767"/>
      <c r="CB7" s="767"/>
      <c r="CC7" s="767"/>
      <c r="CD7" s="767"/>
      <c r="CE7" s="767"/>
      <c r="CF7" s="767"/>
      <c r="CG7" s="768"/>
      <c r="CH7" s="759">
        <v>-1</v>
      </c>
      <c r="CI7" s="760"/>
      <c r="CJ7" s="760"/>
      <c r="CK7" s="760"/>
      <c r="CL7" s="761"/>
      <c r="CM7" s="759">
        <v>23</v>
      </c>
      <c r="CN7" s="760"/>
      <c r="CO7" s="760"/>
      <c r="CP7" s="760"/>
      <c r="CQ7" s="761"/>
      <c r="CR7" s="759">
        <v>10</v>
      </c>
      <c r="CS7" s="760"/>
      <c r="CT7" s="760"/>
      <c r="CU7" s="760"/>
      <c r="CV7" s="761"/>
      <c r="CW7" s="759">
        <v>2</v>
      </c>
      <c r="CX7" s="760"/>
      <c r="CY7" s="760"/>
      <c r="CZ7" s="760"/>
      <c r="DA7" s="761"/>
      <c r="DB7" s="759">
        <v>0</v>
      </c>
      <c r="DC7" s="760"/>
      <c r="DD7" s="760"/>
      <c r="DE7" s="760"/>
      <c r="DF7" s="761"/>
      <c r="DG7" s="759">
        <v>889</v>
      </c>
      <c r="DH7" s="760"/>
      <c r="DI7" s="760"/>
      <c r="DJ7" s="760"/>
      <c r="DK7" s="761"/>
      <c r="DL7" s="759">
        <v>0</v>
      </c>
      <c r="DM7" s="760"/>
      <c r="DN7" s="760"/>
      <c r="DO7" s="760"/>
      <c r="DP7" s="761"/>
      <c r="DQ7" s="759">
        <v>0</v>
      </c>
      <c r="DR7" s="760"/>
      <c r="DS7" s="760"/>
      <c r="DT7" s="760"/>
      <c r="DU7" s="761"/>
      <c r="DV7" s="740"/>
      <c r="DW7" s="741"/>
      <c r="DX7" s="741"/>
      <c r="DY7" s="741"/>
      <c r="DZ7" s="742"/>
      <c r="EA7" s="205"/>
    </row>
    <row r="8" spans="1:131" s="206" customFormat="1" ht="26.25" customHeight="1">
      <c r="A8" s="212">
        <v>2</v>
      </c>
      <c r="B8" s="743" t="s">
        <v>367</v>
      </c>
      <c r="C8" s="744"/>
      <c r="D8" s="744"/>
      <c r="E8" s="744"/>
      <c r="F8" s="744"/>
      <c r="G8" s="744"/>
      <c r="H8" s="744"/>
      <c r="I8" s="744"/>
      <c r="J8" s="744"/>
      <c r="K8" s="744"/>
      <c r="L8" s="744"/>
      <c r="M8" s="744"/>
      <c r="N8" s="744"/>
      <c r="O8" s="744"/>
      <c r="P8" s="745"/>
      <c r="Q8" s="746">
        <v>642</v>
      </c>
      <c r="R8" s="747"/>
      <c r="S8" s="747"/>
      <c r="T8" s="747"/>
      <c r="U8" s="747"/>
      <c r="V8" s="747">
        <v>587</v>
      </c>
      <c r="W8" s="747"/>
      <c r="X8" s="747"/>
      <c r="Y8" s="747"/>
      <c r="Z8" s="747"/>
      <c r="AA8" s="747">
        <v>55</v>
      </c>
      <c r="AB8" s="747"/>
      <c r="AC8" s="747"/>
      <c r="AD8" s="747"/>
      <c r="AE8" s="748"/>
      <c r="AF8" s="749">
        <v>55</v>
      </c>
      <c r="AG8" s="750"/>
      <c r="AH8" s="750"/>
      <c r="AI8" s="750"/>
      <c r="AJ8" s="751"/>
      <c r="AK8" s="752">
        <v>436</v>
      </c>
      <c r="AL8" s="753"/>
      <c r="AM8" s="753"/>
      <c r="AN8" s="753"/>
      <c r="AO8" s="753"/>
      <c r="AP8" s="753">
        <v>2038</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v>14663</v>
      </c>
      <c r="R23" s="782"/>
      <c r="S23" s="782"/>
      <c r="T23" s="782"/>
      <c r="U23" s="782"/>
      <c r="V23" s="782">
        <v>14321</v>
      </c>
      <c r="W23" s="782"/>
      <c r="X23" s="782"/>
      <c r="Y23" s="782"/>
      <c r="Z23" s="782"/>
      <c r="AA23" s="782">
        <v>342</v>
      </c>
      <c r="AB23" s="782"/>
      <c r="AC23" s="782"/>
      <c r="AD23" s="782"/>
      <c r="AE23" s="783"/>
      <c r="AF23" s="784">
        <v>322</v>
      </c>
      <c r="AG23" s="782"/>
      <c r="AH23" s="782"/>
      <c r="AI23" s="782"/>
      <c r="AJ23" s="785"/>
      <c r="AK23" s="786"/>
      <c r="AL23" s="787"/>
      <c r="AM23" s="787"/>
      <c r="AN23" s="787"/>
      <c r="AO23" s="787"/>
      <c r="AP23" s="782">
        <v>5864</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4217</v>
      </c>
      <c r="R28" s="811"/>
      <c r="S28" s="811"/>
      <c r="T28" s="811"/>
      <c r="U28" s="811"/>
      <c r="V28" s="811">
        <v>4146</v>
      </c>
      <c r="W28" s="811"/>
      <c r="X28" s="811"/>
      <c r="Y28" s="811"/>
      <c r="Z28" s="811"/>
      <c r="AA28" s="811">
        <v>71</v>
      </c>
      <c r="AB28" s="811"/>
      <c r="AC28" s="811"/>
      <c r="AD28" s="811"/>
      <c r="AE28" s="812"/>
      <c r="AF28" s="813">
        <v>71</v>
      </c>
      <c r="AG28" s="811"/>
      <c r="AH28" s="811"/>
      <c r="AI28" s="811"/>
      <c r="AJ28" s="814"/>
      <c r="AK28" s="815">
        <v>761</v>
      </c>
      <c r="AL28" s="806"/>
      <c r="AM28" s="806"/>
      <c r="AN28" s="806"/>
      <c r="AO28" s="806"/>
      <c r="AP28" s="806">
        <v>0</v>
      </c>
      <c r="AQ28" s="806"/>
      <c r="AR28" s="806"/>
      <c r="AS28" s="806"/>
      <c r="AT28" s="806"/>
      <c r="AU28" s="806">
        <v>0</v>
      </c>
      <c r="AV28" s="806"/>
      <c r="AW28" s="806"/>
      <c r="AX28" s="806"/>
      <c r="AY28" s="806"/>
      <c r="AZ28" s="807" t="s">
        <v>531</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1980</v>
      </c>
      <c r="R29" s="747"/>
      <c r="S29" s="747"/>
      <c r="T29" s="747"/>
      <c r="U29" s="747"/>
      <c r="V29" s="747">
        <v>1977</v>
      </c>
      <c r="W29" s="747"/>
      <c r="X29" s="747"/>
      <c r="Y29" s="747"/>
      <c r="Z29" s="747"/>
      <c r="AA29" s="747">
        <v>3</v>
      </c>
      <c r="AB29" s="747"/>
      <c r="AC29" s="747"/>
      <c r="AD29" s="747"/>
      <c r="AE29" s="748"/>
      <c r="AF29" s="749">
        <v>3</v>
      </c>
      <c r="AG29" s="750"/>
      <c r="AH29" s="750"/>
      <c r="AI29" s="750"/>
      <c r="AJ29" s="751"/>
      <c r="AK29" s="818">
        <v>298</v>
      </c>
      <c r="AL29" s="819"/>
      <c r="AM29" s="819"/>
      <c r="AN29" s="819"/>
      <c r="AO29" s="819"/>
      <c r="AP29" s="819">
        <v>0</v>
      </c>
      <c r="AQ29" s="819"/>
      <c r="AR29" s="819"/>
      <c r="AS29" s="819"/>
      <c r="AT29" s="819"/>
      <c r="AU29" s="819">
        <v>0</v>
      </c>
      <c r="AV29" s="819"/>
      <c r="AW29" s="819"/>
      <c r="AX29" s="819"/>
      <c r="AY29" s="819"/>
      <c r="AZ29" s="820" t="s">
        <v>531</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348</v>
      </c>
      <c r="R30" s="747"/>
      <c r="S30" s="747"/>
      <c r="T30" s="747"/>
      <c r="U30" s="747"/>
      <c r="V30" s="747">
        <v>341</v>
      </c>
      <c r="W30" s="747"/>
      <c r="X30" s="747"/>
      <c r="Y30" s="747"/>
      <c r="Z30" s="747"/>
      <c r="AA30" s="747">
        <v>7</v>
      </c>
      <c r="AB30" s="747"/>
      <c r="AC30" s="747"/>
      <c r="AD30" s="747"/>
      <c r="AE30" s="748"/>
      <c r="AF30" s="749">
        <v>7</v>
      </c>
      <c r="AG30" s="750"/>
      <c r="AH30" s="750"/>
      <c r="AI30" s="750"/>
      <c r="AJ30" s="751"/>
      <c r="AK30" s="818">
        <v>66</v>
      </c>
      <c r="AL30" s="819"/>
      <c r="AM30" s="819"/>
      <c r="AN30" s="819"/>
      <c r="AO30" s="819"/>
      <c r="AP30" s="819">
        <v>0</v>
      </c>
      <c r="AQ30" s="819"/>
      <c r="AR30" s="819"/>
      <c r="AS30" s="819"/>
      <c r="AT30" s="819"/>
      <c r="AU30" s="819">
        <v>0</v>
      </c>
      <c r="AV30" s="819"/>
      <c r="AW30" s="819"/>
      <c r="AX30" s="819"/>
      <c r="AY30" s="819"/>
      <c r="AZ30" s="820" t="s">
        <v>532</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809</v>
      </c>
      <c r="R31" s="747"/>
      <c r="S31" s="747"/>
      <c r="T31" s="747"/>
      <c r="U31" s="747"/>
      <c r="V31" s="747">
        <v>790</v>
      </c>
      <c r="W31" s="747"/>
      <c r="X31" s="747"/>
      <c r="Y31" s="747"/>
      <c r="Z31" s="747"/>
      <c r="AA31" s="747">
        <v>19</v>
      </c>
      <c r="AB31" s="747"/>
      <c r="AC31" s="747"/>
      <c r="AD31" s="747"/>
      <c r="AE31" s="748"/>
      <c r="AF31" s="749">
        <v>19</v>
      </c>
      <c r="AG31" s="750"/>
      <c r="AH31" s="750"/>
      <c r="AI31" s="750"/>
      <c r="AJ31" s="751"/>
      <c r="AK31" s="818">
        <v>258</v>
      </c>
      <c r="AL31" s="819"/>
      <c r="AM31" s="819"/>
      <c r="AN31" s="819"/>
      <c r="AO31" s="819"/>
      <c r="AP31" s="819">
        <v>2436</v>
      </c>
      <c r="AQ31" s="819"/>
      <c r="AR31" s="819"/>
      <c r="AS31" s="819"/>
      <c r="AT31" s="819"/>
      <c r="AU31" s="819">
        <v>1883</v>
      </c>
      <c r="AV31" s="819"/>
      <c r="AW31" s="819"/>
      <c r="AX31" s="819"/>
      <c r="AY31" s="819"/>
      <c r="AZ31" s="820" t="s">
        <v>532</v>
      </c>
      <c r="BA31" s="820"/>
      <c r="BB31" s="820"/>
      <c r="BC31" s="820"/>
      <c r="BD31" s="820"/>
      <c r="BE31" s="816" t="s">
        <v>385</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387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99</v>
      </c>
      <c r="AG63" s="830"/>
      <c r="AH63" s="830"/>
      <c r="AI63" s="830"/>
      <c r="AJ63" s="831"/>
      <c r="AK63" s="832"/>
      <c r="AL63" s="827"/>
      <c r="AM63" s="827"/>
      <c r="AN63" s="827"/>
      <c r="AO63" s="827"/>
      <c r="AP63" s="830">
        <v>2436</v>
      </c>
      <c r="AQ63" s="830"/>
      <c r="AR63" s="830"/>
      <c r="AS63" s="830"/>
      <c r="AT63" s="830"/>
      <c r="AU63" s="830">
        <v>1883</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389</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390</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533</v>
      </c>
      <c r="C68" s="858"/>
      <c r="D68" s="858"/>
      <c r="E68" s="858"/>
      <c r="F68" s="858"/>
      <c r="G68" s="858"/>
      <c r="H68" s="858"/>
      <c r="I68" s="858"/>
      <c r="J68" s="858"/>
      <c r="K68" s="858"/>
      <c r="L68" s="858"/>
      <c r="M68" s="858"/>
      <c r="N68" s="858"/>
      <c r="O68" s="858"/>
      <c r="P68" s="859"/>
      <c r="Q68" s="860">
        <v>10526</v>
      </c>
      <c r="R68" s="854"/>
      <c r="S68" s="854"/>
      <c r="T68" s="854"/>
      <c r="U68" s="854"/>
      <c r="V68" s="854">
        <v>8938</v>
      </c>
      <c r="W68" s="854"/>
      <c r="X68" s="854"/>
      <c r="Y68" s="854"/>
      <c r="Z68" s="854"/>
      <c r="AA68" s="854">
        <v>1588</v>
      </c>
      <c r="AB68" s="854"/>
      <c r="AC68" s="854"/>
      <c r="AD68" s="854"/>
      <c r="AE68" s="854"/>
      <c r="AF68" s="854">
        <v>1754</v>
      </c>
      <c r="AG68" s="854"/>
      <c r="AH68" s="854"/>
      <c r="AI68" s="854"/>
      <c r="AJ68" s="854"/>
      <c r="AK68" s="854">
        <v>0</v>
      </c>
      <c r="AL68" s="854"/>
      <c r="AM68" s="854"/>
      <c r="AN68" s="854"/>
      <c r="AO68" s="854"/>
      <c r="AP68" s="854">
        <v>9417</v>
      </c>
      <c r="AQ68" s="854"/>
      <c r="AR68" s="854"/>
      <c r="AS68" s="854"/>
      <c r="AT68" s="854"/>
      <c r="AU68" s="854">
        <v>1196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534</v>
      </c>
      <c r="C69" s="862"/>
      <c r="D69" s="862"/>
      <c r="E69" s="862"/>
      <c r="F69" s="862"/>
      <c r="G69" s="862"/>
      <c r="H69" s="862"/>
      <c r="I69" s="862"/>
      <c r="J69" s="862"/>
      <c r="K69" s="862"/>
      <c r="L69" s="862"/>
      <c r="M69" s="862"/>
      <c r="N69" s="862"/>
      <c r="O69" s="862"/>
      <c r="P69" s="863"/>
      <c r="Q69" s="864">
        <v>4758</v>
      </c>
      <c r="R69" s="819"/>
      <c r="S69" s="819"/>
      <c r="T69" s="819"/>
      <c r="U69" s="819"/>
      <c r="V69" s="819">
        <v>4702</v>
      </c>
      <c r="W69" s="819"/>
      <c r="X69" s="819"/>
      <c r="Y69" s="819"/>
      <c r="Z69" s="819"/>
      <c r="AA69" s="819">
        <v>56</v>
      </c>
      <c r="AB69" s="819"/>
      <c r="AC69" s="819"/>
      <c r="AD69" s="819"/>
      <c r="AE69" s="819"/>
      <c r="AF69" s="819">
        <v>56</v>
      </c>
      <c r="AG69" s="819"/>
      <c r="AH69" s="819"/>
      <c r="AI69" s="819"/>
      <c r="AJ69" s="819"/>
      <c r="AK69" s="819">
        <v>900</v>
      </c>
      <c r="AL69" s="819"/>
      <c r="AM69" s="819"/>
      <c r="AN69" s="819"/>
      <c r="AO69" s="819"/>
      <c r="AP69" s="819">
        <v>0</v>
      </c>
      <c r="AQ69" s="819"/>
      <c r="AR69" s="819"/>
      <c r="AS69" s="819"/>
      <c r="AT69" s="819"/>
      <c r="AU69" s="819">
        <v>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535</v>
      </c>
      <c r="C70" s="862"/>
      <c r="D70" s="862"/>
      <c r="E70" s="862"/>
      <c r="F70" s="862"/>
      <c r="G70" s="862"/>
      <c r="H70" s="862"/>
      <c r="I70" s="862"/>
      <c r="J70" s="862"/>
      <c r="K70" s="862"/>
      <c r="L70" s="862"/>
      <c r="M70" s="862"/>
      <c r="N70" s="862"/>
      <c r="O70" s="862"/>
      <c r="P70" s="863"/>
      <c r="Q70" s="864">
        <v>1217894</v>
      </c>
      <c r="R70" s="819"/>
      <c r="S70" s="819"/>
      <c r="T70" s="819"/>
      <c r="U70" s="819"/>
      <c r="V70" s="819">
        <v>1171425</v>
      </c>
      <c r="W70" s="819"/>
      <c r="X70" s="819"/>
      <c r="Y70" s="819"/>
      <c r="Z70" s="819"/>
      <c r="AA70" s="819">
        <v>46469</v>
      </c>
      <c r="AB70" s="819"/>
      <c r="AC70" s="819"/>
      <c r="AD70" s="819"/>
      <c r="AE70" s="819"/>
      <c r="AF70" s="819">
        <v>46469</v>
      </c>
      <c r="AG70" s="819"/>
      <c r="AH70" s="819"/>
      <c r="AI70" s="819"/>
      <c r="AJ70" s="819"/>
      <c r="AK70" s="819">
        <v>12479</v>
      </c>
      <c r="AL70" s="819"/>
      <c r="AM70" s="819"/>
      <c r="AN70" s="819"/>
      <c r="AO70" s="819"/>
      <c r="AP70" s="819">
        <v>0</v>
      </c>
      <c r="AQ70" s="819"/>
      <c r="AR70" s="819"/>
      <c r="AS70" s="819"/>
      <c r="AT70" s="819"/>
      <c r="AU70" s="819">
        <v>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536</v>
      </c>
      <c r="C71" s="862"/>
      <c r="D71" s="862"/>
      <c r="E71" s="862"/>
      <c r="F71" s="862"/>
      <c r="G71" s="862"/>
      <c r="H71" s="862"/>
      <c r="I71" s="862"/>
      <c r="J71" s="862"/>
      <c r="K71" s="862"/>
      <c r="L71" s="862"/>
      <c r="M71" s="862"/>
      <c r="N71" s="862"/>
      <c r="O71" s="862"/>
      <c r="P71" s="863"/>
      <c r="Q71" s="864">
        <v>10709</v>
      </c>
      <c r="R71" s="819"/>
      <c r="S71" s="819"/>
      <c r="T71" s="819"/>
      <c r="U71" s="819"/>
      <c r="V71" s="819">
        <v>10389</v>
      </c>
      <c r="W71" s="819"/>
      <c r="X71" s="819"/>
      <c r="Y71" s="819"/>
      <c r="Z71" s="819"/>
      <c r="AA71" s="819">
        <v>320</v>
      </c>
      <c r="AB71" s="819"/>
      <c r="AC71" s="819"/>
      <c r="AD71" s="819"/>
      <c r="AE71" s="819"/>
      <c r="AF71" s="819">
        <v>320</v>
      </c>
      <c r="AG71" s="819"/>
      <c r="AH71" s="819"/>
      <c r="AI71" s="819"/>
      <c r="AJ71" s="819"/>
      <c r="AK71" s="819">
        <v>0</v>
      </c>
      <c r="AL71" s="819"/>
      <c r="AM71" s="819"/>
      <c r="AN71" s="819"/>
      <c r="AO71" s="819"/>
      <c r="AP71" s="819">
        <v>8547</v>
      </c>
      <c r="AQ71" s="819"/>
      <c r="AR71" s="819"/>
      <c r="AS71" s="819"/>
      <c r="AT71" s="819"/>
      <c r="AU71" s="819">
        <v>94</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537</v>
      </c>
      <c r="C72" s="862"/>
      <c r="D72" s="862"/>
      <c r="E72" s="862"/>
      <c r="F72" s="862"/>
      <c r="G72" s="862"/>
      <c r="H72" s="862"/>
      <c r="I72" s="862"/>
      <c r="J72" s="862"/>
      <c r="K72" s="862"/>
      <c r="L72" s="862"/>
      <c r="M72" s="862"/>
      <c r="N72" s="862"/>
      <c r="O72" s="862"/>
      <c r="P72" s="863"/>
      <c r="Q72" s="864">
        <v>401</v>
      </c>
      <c r="R72" s="819"/>
      <c r="S72" s="819"/>
      <c r="T72" s="819"/>
      <c r="U72" s="819"/>
      <c r="V72" s="819">
        <v>379</v>
      </c>
      <c r="W72" s="819"/>
      <c r="X72" s="819"/>
      <c r="Y72" s="819"/>
      <c r="Z72" s="819"/>
      <c r="AA72" s="819">
        <v>22</v>
      </c>
      <c r="AB72" s="819"/>
      <c r="AC72" s="819"/>
      <c r="AD72" s="819"/>
      <c r="AE72" s="819"/>
      <c r="AF72" s="819">
        <v>22</v>
      </c>
      <c r="AG72" s="819"/>
      <c r="AH72" s="819"/>
      <c r="AI72" s="819"/>
      <c r="AJ72" s="819"/>
      <c r="AK72" s="819">
        <v>0</v>
      </c>
      <c r="AL72" s="819"/>
      <c r="AM72" s="819"/>
      <c r="AN72" s="819"/>
      <c r="AO72" s="819"/>
      <c r="AP72" s="819">
        <v>933</v>
      </c>
      <c r="AQ72" s="819"/>
      <c r="AR72" s="819"/>
      <c r="AS72" s="819"/>
      <c r="AT72" s="819"/>
      <c r="AU72" s="819">
        <v>98</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538</v>
      </c>
      <c r="C73" s="862"/>
      <c r="D73" s="862"/>
      <c r="E73" s="862"/>
      <c r="F73" s="862"/>
      <c r="G73" s="862"/>
      <c r="H73" s="862"/>
      <c r="I73" s="862"/>
      <c r="J73" s="862"/>
      <c r="K73" s="862"/>
      <c r="L73" s="862"/>
      <c r="M73" s="862"/>
      <c r="N73" s="862"/>
      <c r="O73" s="862"/>
      <c r="P73" s="863"/>
      <c r="Q73" s="864">
        <v>2064</v>
      </c>
      <c r="R73" s="819"/>
      <c r="S73" s="819"/>
      <c r="T73" s="819"/>
      <c r="U73" s="819"/>
      <c r="V73" s="819">
        <v>1987</v>
      </c>
      <c r="W73" s="819"/>
      <c r="X73" s="819"/>
      <c r="Y73" s="819"/>
      <c r="Z73" s="819"/>
      <c r="AA73" s="819">
        <v>77</v>
      </c>
      <c r="AB73" s="819"/>
      <c r="AC73" s="819"/>
      <c r="AD73" s="819"/>
      <c r="AE73" s="819"/>
      <c r="AF73" s="819">
        <v>77</v>
      </c>
      <c r="AG73" s="819"/>
      <c r="AH73" s="819"/>
      <c r="AI73" s="819"/>
      <c r="AJ73" s="819"/>
      <c r="AK73" s="819">
        <v>0</v>
      </c>
      <c r="AL73" s="819"/>
      <c r="AM73" s="819"/>
      <c r="AN73" s="819"/>
      <c r="AO73" s="819"/>
      <c r="AP73" s="819">
        <v>1101</v>
      </c>
      <c r="AQ73" s="819"/>
      <c r="AR73" s="819"/>
      <c r="AS73" s="819"/>
      <c r="AT73" s="819"/>
      <c r="AU73" s="819">
        <v>130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539</v>
      </c>
      <c r="C74" s="862"/>
      <c r="D74" s="862"/>
      <c r="E74" s="862"/>
      <c r="F74" s="862"/>
      <c r="G74" s="862"/>
      <c r="H74" s="862"/>
      <c r="I74" s="862"/>
      <c r="J74" s="862"/>
      <c r="K74" s="862"/>
      <c r="L74" s="862"/>
      <c r="M74" s="862"/>
      <c r="N74" s="862"/>
      <c r="O74" s="862"/>
      <c r="P74" s="863"/>
      <c r="Q74" s="864">
        <v>405</v>
      </c>
      <c r="R74" s="819"/>
      <c r="S74" s="819"/>
      <c r="T74" s="819"/>
      <c r="U74" s="819"/>
      <c r="V74" s="819">
        <v>387</v>
      </c>
      <c r="W74" s="819"/>
      <c r="X74" s="819"/>
      <c r="Y74" s="819"/>
      <c r="Z74" s="819"/>
      <c r="AA74" s="819">
        <v>18</v>
      </c>
      <c r="AB74" s="819"/>
      <c r="AC74" s="819"/>
      <c r="AD74" s="819"/>
      <c r="AE74" s="819"/>
      <c r="AF74" s="819">
        <v>18</v>
      </c>
      <c r="AG74" s="819"/>
      <c r="AH74" s="819"/>
      <c r="AI74" s="819"/>
      <c r="AJ74" s="819"/>
      <c r="AK74" s="819">
        <v>0</v>
      </c>
      <c r="AL74" s="819"/>
      <c r="AM74" s="819"/>
      <c r="AN74" s="819"/>
      <c r="AO74" s="819"/>
      <c r="AP74" s="819">
        <v>0</v>
      </c>
      <c r="AQ74" s="819"/>
      <c r="AR74" s="819"/>
      <c r="AS74" s="819"/>
      <c r="AT74" s="819"/>
      <c r="AU74" s="819">
        <v>0</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540</v>
      </c>
      <c r="C75" s="862"/>
      <c r="D75" s="862"/>
      <c r="E75" s="862"/>
      <c r="F75" s="862"/>
      <c r="G75" s="862"/>
      <c r="H75" s="862"/>
      <c r="I75" s="862"/>
      <c r="J75" s="862"/>
      <c r="K75" s="862"/>
      <c r="L75" s="862"/>
      <c r="M75" s="862"/>
      <c r="N75" s="862"/>
      <c r="O75" s="862"/>
      <c r="P75" s="863"/>
      <c r="Q75" s="867">
        <v>906</v>
      </c>
      <c r="R75" s="868"/>
      <c r="S75" s="868"/>
      <c r="T75" s="868"/>
      <c r="U75" s="818"/>
      <c r="V75" s="869">
        <v>886</v>
      </c>
      <c r="W75" s="868"/>
      <c r="X75" s="868"/>
      <c r="Y75" s="868"/>
      <c r="Z75" s="818"/>
      <c r="AA75" s="869">
        <v>20</v>
      </c>
      <c r="AB75" s="868"/>
      <c r="AC75" s="868"/>
      <c r="AD75" s="868"/>
      <c r="AE75" s="818"/>
      <c r="AF75" s="869">
        <v>20</v>
      </c>
      <c r="AG75" s="868"/>
      <c r="AH75" s="868"/>
      <c r="AI75" s="868"/>
      <c r="AJ75" s="818"/>
      <c r="AK75" s="869">
        <v>31</v>
      </c>
      <c r="AL75" s="868"/>
      <c r="AM75" s="868"/>
      <c r="AN75" s="868"/>
      <c r="AO75" s="818"/>
      <c r="AP75" s="869">
        <v>0</v>
      </c>
      <c r="AQ75" s="868"/>
      <c r="AR75" s="868"/>
      <c r="AS75" s="868"/>
      <c r="AT75" s="818"/>
      <c r="AU75" s="869">
        <v>0</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541</v>
      </c>
      <c r="C76" s="862"/>
      <c r="D76" s="862"/>
      <c r="E76" s="862"/>
      <c r="F76" s="862"/>
      <c r="G76" s="862"/>
      <c r="H76" s="862"/>
      <c r="I76" s="862"/>
      <c r="J76" s="862"/>
      <c r="K76" s="862"/>
      <c r="L76" s="862"/>
      <c r="M76" s="862"/>
      <c r="N76" s="862"/>
      <c r="O76" s="862"/>
      <c r="P76" s="863"/>
      <c r="Q76" s="867">
        <v>491</v>
      </c>
      <c r="R76" s="868"/>
      <c r="S76" s="868"/>
      <c r="T76" s="868"/>
      <c r="U76" s="818"/>
      <c r="V76" s="869">
        <v>306</v>
      </c>
      <c r="W76" s="868"/>
      <c r="X76" s="868"/>
      <c r="Y76" s="868"/>
      <c r="Z76" s="818"/>
      <c r="AA76" s="869">
        <v>185</v>
      </c>
      <c r="AB76" s="868"/>
      <c r="AC76" s="868"/>
      <c r="AD76" s="868"/>
      <c r="AE76" s="818"/>
      <c r="AF76" s="869">
        <v>185</v>
      </c>
      <c r="AG76" s="868"/>
      <c r="AH76" s="868"/>
      <c r="AI76" s="868"/>
      <c r="AJ76" s="818"/>
      <c r="AK76" s="869">
        <v>111</v>
      </c>
      <c r="AL76" s="868"/>
      <c r="AM76" s="868"/>
      <c r="AN76" s="868"/>
      <c r="AO76" s="818"/>
      <c r="AP76" s="869">
        <v>0</v>
      </c>
      <c r="AQ76" s="868"/>
      <c r="AR76" s="868"/>
      <c r="AS76" s="868"/>
      <c r="AT76" s="818"/>
      <c r="AU76" s="869">
        <v>0</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542</v>
      </c>
      <c r="C77" s="862"/>
      <c r="D77" s="862"/>
      <c r="E77" s="862"/>
      <c r="F77" s="862"/>
      <c r="G77" s="862"/>
      <c r="H77" s="862"/>
      <c r="I77" s="862"/>
      <c r="J77" s="862"/>
      <c r="K77" s="862"/>
      <c r="L77" s="862"/>
      <c r="M77" s="862"/>
      <c r="N77" s="862"/>
      <c r="O77" s="862"/>
      <c r="P77" s="863"/>
      <c r="Q77" s="867">
        <v>16</v>
      </c>
      <c r="R77" s="868"/>
      <c r="S77" s="868"/>
      <c r="T77" s="868"/>
      <c r="U77" s="818"/>
      <c r="V77" s="869">
        <v>13</v>
      </c>
      <c r="W77" s="868"/>
      <c r="X77" s="868"/>
      <c r="Y77" s="868"/>
      <c r="Z77" s="818"/>
      <c r="AA77" s="869">
        <v>3</v>
      </c>
      <c r="AB77" s="868"/>
      <c r="AC77" s="868"/>
      <c r="AD77" s="868"/>
      <c r="AE77" s="818"/>
      <c r="AF77" s="869">
        <v>3</v>
      </c>
      <c r="AG77" s="868"/>
      <c r="AH77" s="868"/>
      <c r="AI77" s="868"/>
      <c r="AJ77" s="818"/>
      <c r="AK77" s="869">
        <v>0</v>
      </c>
      <c r="AL77" s="868"/>
      <c r="AM77" s="868"/>
      <c r="AN77" s="868"/>
      <c r="AO77" s="818"/>
      <c r="AP77" s="869">
        <v>0</v>
      </c>
      <c r="AQ77" s="868"/>
      <c r="AR77" s="868"/>
      <c r="AS77" s="868"/>
      <c r="AT77" s="818"/>
      <c r="AU77" s="869">
        <v>0</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543</v>
      </c>
      <c r="C78" s="862"/>
      <c r="D78" s="862"/>
      <c r="E78" s="862"/>
      <c r="F78" s="862"/>
      <c r="G78" s="862"/>
      <c r="H78" s="862"/>
      <c r="I78" s="862"/>
      <c r="J78" s="862"/>
      <c r="K78" s="862"/>
      <c r="L78" s="862"/>
      <c r="M78" s="862"/>
      <c r="N78" s="862"/>
      <c r="O78" s="862"/>
      <c r="P78" s="863"/>
      <c r="Q78" s="864">
        <v>6462</v>
      </c>
      <c r="R78" s="819"/>
      <c r="S78" s="819"/>
      <c r="T78" s="819"/>
      <c r="U78" s="819"/>
      <c r="V78" s="819">
        <v>6215</v>
      </c>
      <c r="W78" s="819"/>
      <c r="X78" s="819"/>
      <c r="Y78" s="819"/>
      <c r="Z78" s="819"/>
      <c r="AA78" s="819">
        <v>247</v>
      </c>
      <c r="AB78" s="819"/>
      <c r="AC78" s="819"/>
      <c r="AD78" s="819"/>
      <c r="AE78" s="819"/>
      <c r="AF78" s="819">
        <v>247</v>
      </c>
      <c r="AG78" s="819"/>
      <c r="AH78" s="819"/>
      <c r="AI78" s="819"/>
      <c r="AJ78" s="819"/>
      <c r="AK78" s="819">
        <v>0</v>
      </c>
      <c r="AL78" s="819"/>
      <c r="AM78" s="819"/>
      <c r="AN78" s="819"/>
      <c r="AO78" s="819"/>
      <c r="AP78" s="819">
        <v>0</v>
      </c>
      <c r="AQ78" s="819"/>
      <c r="AR78" s="819"/>
      <c r="AS78" s="819"/>
      <c r="AT78" s="819"/>
      <c r="AU78" s="819">
        <v>0</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391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49171</v>
      </c>
      <c r="AG88" s="830"/>
      <c r="AH88" s="830"/>
      <c r="AI88" s="830"/>
      <c r="AJ88" s="830"/>
      <c r="AK88" s="827"/>
      <c r="AL88" s="827"/>
      <c r="AM88" s="827"/>
      <c r="AN88" s="827"/>
      <c r="AO88" s="827"/>
      <c r="AP88" s="830">
        <v>19998</v>
      </c>
      <c r="AQ88" s="830"/>
      <c r="AR88" s="830"/>
      <c r="AS88" s="830"/>
      <c r="AT88" s="830"/>
      <c r="AU88" s="830">
        <v>1518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392</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10</v>
      </c>
      <c r="CS102" s="838"/>
      <c r="CT102" s="838"/>
      <c r="CU102" s="838"/>
      <c r="CV102" s="881"/>
      <c r="CW102" s="880">
        <v>2</v>
      </c>
      <c r="CX102" s="838"/>
      <c r="CY102" s="838"/>
      <c r="CZ102" s="838"/>
      <c r="DA102" s="881"/>
      <c r="DB102" s="880">
        <v>0</v>
      </c>
      <c r="DC102" s="838"/>
      <c r="DD102" s="838"/>
      <c r="DE102" s="838"/>
      <c r="DF102" s="881"/>
      <c r="DG102" s="880">
        <v>889</v>
      </c>
      <c r="DH102" s="838"/>
      <c r="DI102" s="838"/>
      <c r="DJ102" s="838"/>
      <c r="DK102" s="881"/>
      <c r="DL102" s="880">
        <v>0</v>
      </c>
      <c r="DM102" s="838"/>
      <c r="DN102" s="838"/>
      <c r="DO102" s="838"/>
      <c r="DP102" s="881"/>
      <c r="DQ102" s="880">
        <v>0</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400</v>
      </c>
      <c r="AB109" s="883"/>
      <c r="AC109" s="883"/>
      <c r="AD109" s="883"/>
      <c r="AE109" s="884"/>
      <c r="AF109" s="882" t="s">
        <v>287</v>
      </c>
      <c r="AG109" s="883"/>
      <c r="AH109" s="883"/>
      <c r="AI109" s="883"/>
      <c r="AJ109" s="884"/>
      <c r="AK109" s="882" t="s">
        <v>286</v>
      </c>
      <c r="AL109" s="883"/>
      <c r="AM109" s="883"/>
      <c r="AN109" s="883"/>
      <c r="AO109" s="884"/>
      <c r="AP109" s="882" t="s">
        <v>401</v>
      </c>
      <c r="AQ109" s="883"/>
      <c r="AR109" s="883"/>
      <c r="AS109" s="883"/>
      <c r="AT109" s="885"/>
      <c r="AU109" s="904" t="s">
        <v>399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400</v>
      </c>
      <c r="BR109" s="883"/>
      <c r="BS109" s="883"/>
      <c r="BT109" s="883"/>
      <c r="BU109" s="884"/>
      <c r="BV109" s="882" t="s">
        <v>287</v>
      </c>
      <c r="BW109" s="883"/>
      <c r="BX109" s="883"/>
      <c r="BY109" s="883"/>
      <c r="BZ109" s="884"/>
      <c r="CA109" s="882" t="s">
        <v>286</v>
      </c>
      <c r="CB109" s="883"/>
      <c r="CC109" s="883"/>
      <c r="CD109" s="883"/>
      <c r="CE109" s="884"/>
      <c r="CF109" s="905" t="s">
        <v>401</v>
      </c>
      <c r="CG109" s="905"/>
      <c r="CH109" s="905"/>
      <c r="CI109" s="905"/>
      <c r="CJ109" s="905"/>
      <c r="CK109" s="882" t="s">
        <v>402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400</v>
      </c>
      <c r="DH109" s="883"/>
      <c r="DI109" s="883"/>
      <c r="DJ109" s="883"/>
      <c r="DK109" s="884"/>
      <c r="DL109" s="882" t="s">
        <v>287</v>
      </c>
      <c r="DM109" s="883"/>
      <c r="DN109" s="883"/>
      <c r="DO109" s="883"/>
      <c r="DP109" s="884"/>
      <c r="DQ109" s="882" t="s">
        <v>286</v>
      </c>
      <c r="DR109" s="883"/>
      <c r="DS109" s="883"/>
      <c r="DT109" s="883"/>
      <c r="DU109" s="884"/>
      <c r="DV109" s="882" t="s">
        <v>401</v>
      </c>
      <c r="DW109" s="883"/>
      <c r="DX109" s="883"/>
      <c r="DY109" s="883"/>
      <c r="DZ109" s="885"/>
    </row>
    <row r="110" spans="1:131" s="197" customFormat="1" ht="26.25" customHeight="1">
      <c r="A110" s="886" t="s">
        <v>403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437904</v>
      </c>
      <c r="AB110" s="890"/>
      <c r="AC110" s="890"/>
      <c r="AD110" s="890"/>
      <c r="AE110" s="891"/>
      <c r="AF110" s="892">
        <v>473790</v>
      </c>
      <c r="AG110" s="890"/>
      <c r="AH110" s="890"/>
      <c r="AI110" s="890"/>
      <c r="AJ110" s="891"/>
      <c r="AK110" s="892">
        <v>486456</v>
      </c>
      <c r="AL110" s="890"/>
      <c r="AM110" s="890"/>
      <c r="AN110" s="890"/>
      <c r="AO110" s="891"/>
      <c r="AP110" s="893">
        <v>7.9</v>
      </c>
      <c r="AQ110" s="894"/>
      <c r="AR110" s="894"/>
      <c r="AS110" s="894"/>
      <c r="AT110" s="895"/>
      <c r="AU110" s="896" t="s">
        <v>61</v>
      </c>
      <c r="AV110" s="897"/>
      <c r="AW110" s="897"/>
      <c r="AX110" s="897"/>
      <c r="AY110" s="898"/>
      <c r="AZ110" s="940" t="s">
        <v>404</v>
      </c>
      <c r="BA110" s="887"/>
      <c r="BB110" s="887"/>
      <c r="BC110" s="887"/>
      <c r="BD110" s="887"/>
      <c r="BE110" s="887"/>
      <c r="BF110" s="887"/>
      <c r="BG110" s="887"/>
      <c r="BH110" s="887"/>
      <c r="BI110" s="887"/>
      <c r="BJ110" s="887"/>
      <c r="BK110" s="887"/>
      <c r="BL110" s="887"/>
      <c r="BM110" s="887"/>
      <c r="BN110" s="887"/>
      <c r="BO110" s="887"/>
      <c r="BP110" s="888"/>
      <c r="BQ110" s="926">
        <v>5989939</v>
      </c>
      <c r="BR110" s="927"/>
      <c r="BS110" s="927"/>
      <c r="BT110" s="927"/>
      <c r="BU110" s="927"/>
      <c r="BV110" s="927">
        <v>6103978</v>
      </c>
      <c r="BW110" s="927"/>
      <c r="BX110" s="927"/>
      <c r="BY110" s="927"/>
      <c r="BZ110" s="927"/>
      <c r="CA110" s="927">
        <v>5863796</v>
      </c>
      <c r="CB110" s="927"/>
      <c r="CC110" s="927"/>
      <c r="CD110" s="927"/>
      <c r="CE110" s="927"/>
      <c r="CF110" s="941">
        <v>95.7</v>
      </c>
      <c r="CG110" s="942"/>
      <c r="CH110" s="942"/>
      <c r="CI110" s="942"/>
      <c r="CJ110" s="942"/>
      <c r="CK110" s="943" t="s">
        <v>405</v>
      </c>
      <c r="CL110" s="944"/>
      <c r="CM110" s="923" t="s">
        <v>406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407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408</v>
      </c>
      <c r="BA111" s="950"/>
      <c r="BB111" s="950"/>
      <c r="BC111" s="950"/>
      <c r="BD111" s="950"/>
      <c r="BE111" s="950"/>
      <c r="BF111" s="950"/>
      <c r="BG111" s="950"/>
      <c r="BH111" s="950"/>
      <c r="BI111" s="950"/>
      <c r="BJ111" s="950"/>
      <c r="BK111" s="950"/>
      <c r="BL111" s="950"/>
      <c r="BM111" s="950"/>
      <c r="BN111" s="950"/>
      <c r="BO111" s="950"/>
      <c r="BP111" s="951"/>
      <c r="BQ111" s="919">
        <v>705245</v>
      </c>
      <c r="BR111" s="920"/>
      <c r="BS111" s="920"/>
      <c r="BT111" s="920"/>
      <c r="BU111" s="920"/>
      <c r="BV111" s="920">
        <v>705245</v>
      </c>
      <c r="BW111" s="920"/>
      <c r="BX111" s="920"/>
      <c r="BY111" s="920"/>
      <c r="BZ111" s="920"/>
      <c r="CA111" s="920">
        <v>889263</v>
      </c>
      <c r="CB111" s="920"/>
      <c r="CC111" s="920"/>
      <c r="CD111" s="920"/>
      <c r="CE111" s="920"/>
      <c r="CF111" s="914">
        <v>14.5</v>
      </c>
      <c r="CG111" s="915"/>
      <c r="CH111" s="915"/>
      <c r="CI111" s="915"/>
      <c r="CJ111" s="915"/>
      <c r="CK111" s="945"/>
      <c r="CL111" s="946"/>
      <c r="CM111" s="916" t="s">
        <v>409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410</v>
      </c>
      <c r="B112" s="953"/>
      <c r="C112" s="950" t="s">
        <v>411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412</v>
      </c>
      <c r="BA112" s="950"/>
      <c r="BB112" s="950"/>
      <c r="BC112" s="950"/>
      <c r="BD112" s="950"/>
      <c r="BE112" s="950"/>
      <c r="BF112" s="950"/>
      <c r="BG112" s="950"/>
      <c r="BH112" s="950"/>
      <c r="BI112" s="950"/>
      <c r="BJ112" s="950"/>
      <c r="BK112" s="950"/>
      <c r="BL112" s="950"/>
      <c r="BM112" s="950"/>
      <c r="BN112" s="950"/>
      <c r="BO112" s="950"/>
      <c r="BP112" s="951"/>
      <c r="BQ112" s="919">
        <v>2053057</v>
      </c>
      <c r="BR112" s="920"/>
      <c r="BS112" s="920"/>
      <c r="BT112" s="920"/>
      <c r="BU112" s="920"/>
      <c r="BV112" s="920">
        <v>1981857</v>
      </c>
      <c r="BW112" s="920"/>
      <c r="BX112" s="920"/>
      <c r="BY112" s="920"/>
      <c r="BZ112" s="920"/>
      <c r="CA112" s="920">
        <v>1882874</v>
      </c>
      <c r="CB112" s="920"/>
      <c r="CC112" s="920"/>
      <c r="CD112" s="920"/>
      <c r="CE112" s="920"/>
      <c r="CF112" s="914">
        <v>30.7</v>
      </c>
      <c r="CG112" s="915"/>
      <c r="CH112" s="915"/>
      <c r="CI112" s="915"/>
      <c r="CJ112" s="915"/>
      <c r="CK112" s="945"/>
      <c r="CL112" s="946"/>
      <c r="CM112" s="916" t="s">
        <v>413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255797</v>
      </c>
      <c r="AB113" s="934"/>
      <c r="AC113" s="934"/>
      <c r="AD113" s="934"/>
      <c r="AE113" s="935"/>
      <c r="AF113" s="936">
        <v>219119</v>
      </c>
      <c r="AG113" s="934"/>
      <c r="AH113" s="934"/>
      <c r="AI113" s="934"/>
      <c r="AJ113" s="935"/>
      <c r="AK113" s="936">
        <v>195060</v>
      </c>
      <c r="AL113" s="934"/>
      <c r="AM113" s="934"/>
      <c r="AN113" s="934"/>
      <c r="AO113" s="935"/>
      <c r="AP113" s="937">
        <v>3.2</v>
      </c>
      <c r="AQ113" s="938"/>
      <c r="AR113" s="938"/>
      <c r="AS113" s="938"/>
      <c r="AT113" s="939"/>
      <c r="AU113" s="899"/>
      <c r="AV113" s="900"/>
      <c r="AW113" s="900"/>
      <c r="AX113" s="900"/>
      <c r="AY113" s="901"/>
      <c r="AZ113" s="949" t="s">
        <v>415</v>
      </c>
      <c r="BA113" s="950"/>
      <c r="BB113" s="950"/>
      <c r="BC113" s="950"/>
      <c r="BD113" s="950"/>
      <c r="BE113" s="950"/>
      <c r="BF113" s="950"/>
      <c r="BG113" s="950"/>
      <c r="BH113" s="950"/>
      <c r="BI113" s="950"/>
      <c r="BJ113" s="950"/>
      <c r="BK113" s="950"/>
      <c r="BL113" s="950"/>
      <c r="BM113" s="950"/>
      <c r="BN113" s="950"/>
      <c r="BO113" s="950"/>
      <c r="BP113" s="951"/>
      <c r="BQ113" s="919">
        <v>1625389</v>
      </c>
      <c r="BR113" s="920"/>
      <c r="BS113" s="920"/>
      <c r="BT113" s="920"/>
      <c r="BU113" s="920"/>
      <c r="BV113" s="920">
        <v>1568455</v>
      </c>
      <c r="BW113" s="920"/>
      <c r="BX113" s="920"/>
      <c r="BY113" s="920"/>
      <c r="BZ113" s="920"/>
      <c r="CA113" s="920">
        <v>1517888</v>
      </c>
      <c r="CB113" s="920"/>
      <c r="CC113" s="920"/>
      <c r="CD113" s="920"/>
      <c r="CE113" s="920"/>
      <c r="CF113" s="914">
        <v>24.8</v>
      </c>
      <c r="CG113" s="915"/>
      <c r="CH113" s="915"/>
      <c r="CI113" s="915"/>
      <c r="CJ113" s="915"/>
      <c r="CK113" s="945"/>
      <c r="CL113" s="946"/>
      <c r="CM113" s="916" t="s">
        <v>416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262383</v>
      </c>
      <c r="AB114" s="959"/>
      <c r="AC114" s="959"/>
      <c r="AD114" s="959"/>
      <c r="AE114" s="960"/>
      <c r="AF114" s="961">
        <v>171542</v>
      </c>
      <c r="AG114" s="959"/>
      <c r="AH114" s="959"/>
      <c r="AI114" s="959"/>
      <c r="AJ114" s="960"/>
      <c r="AK114" s="961">
        <v>114657</v>
      </c>
      <c r="AL114" s="959"/>
      <c r="AM114" s="959"/>
      <c r="AN114" s="959"/>
      <c r="AO114" s="960"/>
      <c r="AP114" s="962">
        <v>1.9</v>
      </c>
      <c r="AQ114" s="963"/>
      <c r="AR114" s="963"/>
      <c r="AS114" s="963"/>
      <c r="AT114" s="964"/>
      <c r="AU114" s="899"/>
      <c r="AV114" s="900"/>
      <c r="AW114" s="900"/>
      <c r="AX114" s="900"/>
      <c r="AY114" s="901"/>
      <c r="AZ114" s="949" t="s">
        <v>418</v>
      </c>
      <c r="BA114" s="950"/>
      <c r="BB114" s="950"/>
      <c r="BC114" s="950"/>
      <c r="BD114" s="950"/>
      <c r="BE114" s="950"/>
      <c r="BF114" s="950"/>
      <c r="BG114" s="950"/>
      <c r="BH114" s="950"/>
      <c r="BI114" s="950"/>
      <c r="BJ114" s="950"/>
      <c r="BK114" s="950"/>
      <c r="BL114" s="950"/>
      <c r="BM114" s="950"/>
      <c r="BN114" s="950"/>
      <c r="BO114" s="950"/>
      <c r="BP114" s="951"/>
      <c r="BQ114" s="919">
        <v>1789337</v>
      </c>
      <c r="BR114" s="920"/>
      <c r="BS114" s="920"/>
      <c r="BT114" s="920"/>
      <c r="BU114" s="920"/>
      <c r="BV114" s="920">
        <v>1740138</v>
      </c>
      <c r="BW114" s="920"/>
      <c r="BX114" s="920"/>
      <c r="BY114" s="920"/>
      <c r="BZ114" s="920"/>
      <c r="CA114" s="920">
        <v>1711450</v>
      </c>
      <c r="CB114" s="920"/>
      <c r="CC114" s="920"/>
      <c r="CD114" s="920"/>
      <c r="CE114" s="920"/>
      <c r="CF114" s="914">
        <v>27.9</v>
      </c>
      <c r="CG114" s="915"/>
      <c r="CH114" s="915"/>
      <c r="CI114" s="915"/>
      <c r="CJ114" s="915"/>
      <c r="CK114" s="945"/>
      <c r="CL114" s="946"/>
      <c r="CM114" s="916" t="s">
        <v>419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3353</v>
      </c>
      <c r="AB115" s="934"/>
      <c r="AC115" s="934"/>
      <c r="AD115" s="934"/>
      <c r="AE115" s="935"/>
      <c r="AF115" s="936">
        <v>2413</v>
      </c>
      <c r="AG115" s="934"/>
      <c r="AH115" s="934"/>
      <c r="AI115" s="934"/>
      <c r="AJ115" s="935"/>
      <c r="AK115" s="936">
        <v>2186</v>
      </c>
      <c r="AL115" s="934"/>
      <c r="AM115" s="934"/>
      <c r="AN115" s="934"/>
      <c r="AO115" s="935"/>
      <c r="AP115" s="937">
        <v>0</v>
      </c>
      <c r="AQ115" s="938"/>
      <c r="AR115" s="938"/>
      <c r="AS115" s="938"/>
      <c r="AT115" s="939"/>
      <c r="AU115" s="899"/>
      <c r="AV115" s="900"/>
      <c r="AW115" s="900"/>
      <c r="AX115" s="900"/>
      <c r="AY115" s="901"/>
      <c r="AZ115" s="949" t="s">
        <v>421</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422</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705245</v>
      </c>
      <c r="DH115" s="959"/>
      <c r="DI115" s="959"/>
      <c r="DJ115" s="959"/>
      <c r="DK115" s="960"/>
      <c r="DL115" s="961">
        <v>705245</v>
      </c>
      <c r="DM115" s="959"/>
      <c r="DN115" s="959"/>
      <c r="DO115" s="959"/>
      <c r="DP115" s="960"/>
      <c r="DQ115" s="961">
        <v>889263</v>
      </c>
      <c r="DR115" s="959"/>
      <c r="DS115" s="959"/>
      <c r="DT115" s="959"/>
      <c r="DU115" s="960"/>
      <c r="DV115" s="962">
        <v>14.5</v>
      </c>
      <c r="DW115" s="963"/>
      <c r="DX115" s="963"/>
      <c r="DY115" s="963"/>
      <c r="DZ115" s="964"/>
    </row>
    <row r="116" spans="1:130" s="197" customFormat="1" ht="26.25" customHeight="1">
      <c r="A116" s="956"/>
      <c r="B116" s="957"/>
      <c r="C116" s="971" t="s">
        <v>423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424</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426</v>
      </c>
      <c r="Z117" s="884"/>
      <c r="AA117" s="996">
        <v>959437</v>
      </c>
      <c r="AB117" s="966"/>
      <c r="AC117" s="966"/>
      <c r="AD117" s="966"/>
      <c r="AE117" s="967"/>
      <c r="AF117" s="965">
        <v>866864</v>
      </c>
      <c r="AG117" s="966"/>
      <c r="AH117" s="966"/>
      <c r="AI117" s="966"/>
      <c r="AJ117" s="967"/>
      <c r="AK117" s="965">
        <v>798359</v>
      </c>
      <c r="AL117" s="966"/>
      <c r="AM117" s="966"/>
      <c r="AN117" s="966"/>
      <c r="AO117" s="967"/>
      <c r="AP117" s="968"/>
      <c r="AQ117" s="969"/>
      <c r="AR117" s="969"/>
      <c r="AS117" s="969"/>
      <c r="AT117" s="970"/>
      <c r="AU117" s="899"/>
      <c r="AV117" s="900"/>
      <c r="AW117" s="900"/>
      <c r="AX117" s="900"/>
      <c r="AY117" s="901"/>
      <c r="AZ117" s="995" t="s">
        <v>427</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400</v>
      </c>
      <c r="AB118" s="883"/>
      <c r="AC118" s="883"/>
      <c r="AD118" s="883"/>
      <c r="AE118" s="884"/>
      <c r="AF118" s="882" t="s">
        <v>287</v>
      </c>
      <c r="AG118" s="883"/>
      <c r="AH118" s="883"/>
      <c r="AI118" s="883"/>
      <c r="AJ118" s="884"/>
      <c r="AK118" s="882" t="s">
        <v>286</v>
      </c>
      <c r="AL118" s="883"/>
      <c r="AM118" s="883"/>
      <c r="AN118" s="883"/>
      <c r="AO118" s="884"/>
      <c r="AP118" s="990" t="s">
        <v>401</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429</v>
      </c>
      <c r="BP118" s="994"/>
      <c r="BQ118" s="985">
        <v>12162967</v>
      </c>
      <c r="BR118" s="986"/>
      <c r="BS118" s="986"/>
      <c r="BT118" s="986"/>
      <c r="BU118" s="986"/>
      <c r="BV118" s="986">
        <v>12099673</v>
      </c>
      <c r="BW118" s="986"/>
      <c r="BX118" s="986"/>
      <c r="BY118" s="986"/>
      <c r="BZ118" s="986"/>
      <c r="CA118" s="986">
        <v>11865271</v>
      </c>
      <c r="CB118" s="986"/>
      <c r="CC118" s="986"/>
      <c r="CD118" s="986"/>
      <c r="CE118" s="986"/>
      <c r="CF118" s="987"/>
      <c r="CG118" s="988"/>
      <c r="CH118" s="988"/>
      <c r="CI118" s="988"/>
      <c r="CJ118" s="989"/>
      <c r="CK118" s="945"/>
      <c r="CL118" s="946"/>
      <c r="CM118" s="916" t="s">
        <v>430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405</v>
      </c>
      <c r="B119" s="944"/>
      <c r="C119" s="923" t="s">
        <v>406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431</v>
      </c>
      <c r="AV119" s="978"/>
      <c r="AW119" s="978"/>
      <c r="AX119" s="978"/>
      <c r="AY119" s="979"/>
      <c r="AZ119" s="940" t="s">
        <v>432</v>
      </c>
      <c r="BA119" s="887"/>
      <c r="BB119" s="887"/>
      <c r="BC119" s="887"/>
      <c r="BD119" s="887"/>
      <c r="BE119" s="887"/>
      <c r="BF119" s="887"/>
      <c r="BG119" s="887"/>
      <c r="BH119" s="887"/>
      <c r="BI119" s="887"/>
      <c r="BJ119" s="887"/>
      <c r="BK119" s="887"/>
      <c r="BL119" s="887"/>
      <c r="BM119" s="887"/>
      <c r="BN119" s="887"/>
      <c r="BO119" s="887"/>
      <c r="BP119" s="888"/>
      <c r="BQ119" s="926">
        <v>9288078</v>
      </c>
      <c r="BR119" s="927"/>
      <c r="BS119" s="927"/>
      <c r="BT119" s="927"/>
      <c r="BU119" s="927"/>
      <c r="BV119" s="927">
        <v>8353032</v>
      </c>
      <c r="BW119" s="927"/>
      <c r="BX119" s="927"/>
      <c r="BY119" s="927"/>
      <c r="BZ119" s="927"/>
      <c r="CA119" s="927">
        <v>7858373</v>
      </c>
      <c r="CB119" s="927"/>
      <c r="CC119" s="927"/>
      <c r="CD119" s="927"/>
      <c r="CE119" s="927"/>
      <c r="CF119" s="941">
        <v>128.19999999999999</v>
      </c>
      <c r="CG119" s="942"/>
      <c r="CH119" s="942"/>
      <c r="CI119" s="942"/>
      <c r="CJ119" s="942"/>
      <c r="CK119" s="947"/>
      <c r="CL119" s="948"/>
      <c r="CM119" s="1004" t="s">
        <v>433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409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434</v>
      </c>
      <c r="BA120" s="950"/>
      <c r="BB120" s="950"/>
      <c r="BC120" s="950"/>
      <c r="BD120" s="950"/>
      <c r="BE120" s="950"/>
      <c r="BF120" s="950"/>
      <c r="BG120" s="950"/>
      <c r="BH120" s="950"/>
      <c r="BI120" s="950"/>
      <c r="BJ120" s="950"/>
      <c r="BK120" s="950"/>
      <c r="BL120" s="950"/>
      <c r="BM120" s="950"/>
      <c r="BN120" s="950"/>
      <c r="BO120" s="950"/>
      <c r="BP120" s="951"/>
      <c r="BQ120" s="919">
        <v>3490210</v>
      </c>
      <c r="BR120" s="920"/>
      <c r="BS120" s="920"/>
      <c r="BT120" s="920"/>
      <c r="BU120" s="920"/>
      <c r="BV120" s="920">
        <v>3559509</v>
      </c>
      <c r="BW120" s="920"/>
      <c r="BX120" s="920"/>
      <c r="BY120" s="920"/>
      <c r="BZ120" s="920"/>
      <c r="CA120" s="920">
        <v>3238067</v>
      </c>
      <c r="CB120" s="920"/>
      <c r="CC120" s="920"/>
      <c r="CD120" s="920"/>
      <c r="CE120" s="920"/>
      <c r="CF120" s="914">
        <v>52.8</v>
      </c>
      <c r="CG120" s="915"/>
      <c r="CH120" s="915"/>
      <c r="CI120" s="915"/>
      <c r="CJ120" s="915"/>
      <c r="CK120" s="1013" t="s">
        <v>435</v>
      </c>
      <c r="CL120" s="1014"/>
      <c r="CM120" s="1014"/>
      <c r="CN120" s="1014"/>
      <c r="CO120" s="1015"/>
      <c r="CP120" s="1021" t="s">
        <v>384</v>
      </c>
      <c r="CQ120" s="1022"/>
      <c r="CR120" s="1022"/>
      <c r="CS120" s="1022"/>
      <c r="CT120" s="1022"/>
      <c r="CU120" s="1022"/>
      <c r="CV120" s="1022"/>
      <c r="CW120" s="1022"/>
      <c r="CX120" s="1022"/>
      <c r="CY120" s="1022"/>
      <c r="CZ120" s="1022"/>
      <c r="DA120" s="1022"/>
      <c r="DB120" s="1022"/>
      <c r="DC120" s="1022"/>
      <c r="DD120" s="1022"/>
      <c r="DE120" s="1022"/>
      <c r="DF120" s="1023"/>
      <c r="DG120" s="926">
        <v>2053057</v>
      </c>
      <c r="DH120" s="927"/>
      <c r="DI120" s="927"/>
      <c r="DJ120" s="927"/>
      <c r="DK120" s="927"/>
      <c r="DL120" s="927">
        <v>1981857</v>
      </c>
      <c r="DM120" s="927"/>
      <c r="DN120" s="927"/>
      <c r="DO120" s="927"/>
      <c r="DP120" s="927"/>
      <c r="DQ120" s="927">
        <v>1882874</v>
      </c>
      <c r="DR120" s="927"/>
      <c r="DS120" s="927"/>
      <c r="DT120" s="927"/>
      <c r="DU120" s="927"/>
      <c r="DV120" s="928">
        <v>30.7</v>
      </c>
      <c r="DW120" s="928"/>
      <c r="DX120" s="928"/>
      <c r="DY120" s="928"/>
      <c r="DZ120" s="929"/>
    </row>
    <row r="121" spans="1:130" s="197" customFormat="1" ht="26.25" customHeight="1">
      <c r="A121" s="975"/>
      <c r="B121" s="946"/>
      <c r="C121" s="1010" t="s">
        <v>436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437</v>
      </c>
      <c r="BA121" s="971"/>
      <c r="BB121" s="971"/>
      <c r="BC121" s="971"/>
      <c r="BD121" s="971"/>
      <c r="BE121" s="971"/>
      <c r="BF121" s="971"/>
      <c r="BG121" s="971"/>
      <c r="BH121" s="971"/>
      <c r="BI121" s="971"/>
      <c r="BJ121" s="971"/>
      <c r="BK121" s="971"/>
      <c r="BL121" s="971"/>
      <c r="BM121" s="971"/>
      <c r="BN121" s="971"/>
      <c r="BO121" s="971"/>
      <c r="BP121" s="972"/>
      <c r="BQ121" s="985">
        <v>6584914</v>
      </c>
      <c r="BR121" s="986"/>
      <c r="BS121" s="986"/>
      <c r="BT121" s="986"/>
      <c r="BU121" s="986"/>
      <c r="BV121" s="986">
        <v>6361549</v>
      </c>
      <c r="BW121" s="986"/>
      <c r="BX121" s="986"/>
      <c r="BY121" s="986"/>
      <c r="BZ121" s="986"/>
      <c r="CA121" s="986">
        <v>5925131</v>
      </c>
      <c r="CB121" s="986"/>
      <c r="CC121" s="986"/>
      <c r="CD121" s="986"/>
      <c r="CE121" s="986"/>
      <c r="CF121" s="1024">
        <v>96.7</v>
      </c>
      <c r="CG121" s="1025"/>
      <c r="CH121" s="1025"/>
      <c r="CI121" s="1025"/>
      <c r="CJ121" s="1025"/>
      <c r="CK121" s="1016"/>
      <c r="CL121" s="1017"/>
      <c r="CM121" s="1017"/>
      <c r="CN121" s="1017"/>
      <c r="CO121" s="1018"/>
      <c r="CP121" s="1007"/>
      <c r="CQ121" s="1008"/>
      <c r="CR121" s="1008"/>
      <c r="CS121" s="1008"/>
      <c r="CT121" s="1008"/>
      <c r="CU121" s="1008"/>
      <c r="CV121" s="1008"/>
      <c r="CW121" s="1008"/>
      <c r="CX121" s="1008"/>
      <c r="CY121" s="1008"/>
      <c r="CZ121" s="1008"/>
      <c r="DA121" s="1008"/>
      <c r="DB121" s="1008"/>
      <c r="DC121" s="1008"/>
      <c r="DD121" s="1008"/>
      <c r="DE121" s="1008"/>
      <c r="DF121" s="1009"/>
      <c r="DG121" s="919"/>
      <c r="DH121" s="920"/>
      <c r="DI121" s="920"/>
      <c r="DJ121" s="920"/>
      <c r="DK121" s="920"/>
      <c r="DL121" s="920"/>
      <c r="DM121" s="920"/>
      <c r="DN121" s="920"/>
      <c r="DO121" s="920"/>
      <c r="DP121" s="920"/>
      <c r="DQ121" s="920"/>
      <c r="DR121" s="920"/>
      <c r="DS121" s="920"/>
      <c r="DT121" s="920"/>
      <c r="DU121" s="920"/>
      <c r="DV121" s="921"/>
      <c r="DW121" s="921"/>
      <c r="DX121" s="921"/>
      <c r="DY121" s="921"/>
      <c r="DZ121" s="922"/>
    </row>
    <row r="122" spans="1:130" s="197" customFormat="1" ht="26.25" customHeight="1">
      <c r="A122" s="975"/>
      <c r="B122" s="946"/>
      <c r="C122" s="916" t="s">
        <v>419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438</v>
      </c>
      <c r="BP122" s="994"/>
      <c r="BQ122" s="1034">
        <v>19363202</v>
      </c>
      <c r="BR122" s="1035"/>
      <c r="BS122" s="1035"/>
      <c r="BT122" s="1035"/>
      <c r="BU122" s="1035"/>
      <c r="BV122" s="1035">
        <v>18274090</v>
      </c>
      <c r="BW122" s="1035"/>
      <c r="BX122" s="1035"/>
      <c r="BY122" s="1035"/>
      <c r="BZ122" s="1035"/>
      <c r="CA122" s="1035">
        <v>17021571</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439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111</v>
      </c>
      <c r="BR123" s="1027"/>
      <c r="BS123" s="1027"/>
      <c r="BT123" s="1027"/>
      <c r="BU123" s="1027"/>
      <c r="BV123" s="1027" t="s">
        <v>111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440</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441</v>
      </c>
      <c r="CL125" s="1014"/>
      <c r="CM125" s="1014"/>
      <c r="CN125" s="1014"/>
      <c r="CO125" s="1015"/>
      <c r="CP125" s="940" t="s">
        <v>442</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443</v>
      </c>
      <c r="AY126" s="1037"/>
      <c r="AZ126" s="1037"/>
      <c r="BA126" s="1037"/>
      <c r="BB126" s="1037"/>
      <c r="BC126" s="1037"/>
      <c r="BD126" s="1037"/>
      <c r="BE126" s="1038"/>
      <c r="BF126" s="1052" t="s">
        <v>444</v>
      </c>
      <c r="BG126" s="1037"/>
      <c r="BH126" s="1037"/>
      <c r="BI126" s="1037"/>
      <c r="BJ126" s="1037"/>
      <c r="BK126" s="1037"/>
      <c r="BL126" s="1038"/>
      <c r="BM126" s="1052" t="s">
        <v>445</v>
      </c>
      <c r="BN126" s="1037"/>
      <c r="BO126" s="1037"/>
      <c r="BP126" s="1037"/>
      <c r="BQ126" s="1037"/>
      <c r="BR126" s="1037"/>
      <c r="BS126" s="1038"/>
      <c r="BT126" s="1052" t="s">
        <v>446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447</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448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3353</v>
      </c>
      <c r="AB127" s="959"/>
      <c r="AC127" s="959"/>
      <c r="AD127" s="959"/>
      <c r="AE127" s="960"/>
      <c r="AF127" s="961">
        <v>2413</v>
      </c>
      <c r="AG127" s="959"/>
      <c r="AH127" s="959"/>
      <c r="AI127" s="959"/>
      <c r="AJ127" s="960"/>
      <c r="AK127" s="961">
        <v>2186</v>
      </c>
      <c r="AL127" s="959"/>
      <c r="AM127" s="959"/>
      <c r="AN127" s="959"/>
      <c r="AO127" s="960"/>
      <c r="AP127" s="962">
        <v>0</v>
      </c>
      <c r="AQ127" s="963"/>
      <c r="AR127" s="963"/>
      <c r="AS127" s="963"/>
      <c r="AT127" s="964"/>
      <c r="AU127" s="233"/>
      <c r="AV127" s="233"/>
      <c r="AW127" s="233"/>
      <c r="AX127" s="886" t="s">
        <v>449</v>
      </c>
      <c r="AY127" s="887"/>
      <c r="AZ127" s="887"/>
      <c r="BA127" s="887"/>
      <c r="BB127" s="887"/>
      <c r="BC127" s="887"/>
      <c r="BD127" s="887"/>
      <c r="BE127" s="888"/>
      <c r="BF127" s="1041" t="s">
        <v>111</v>
      </c>
      <c r="BG127" s="1042"/>
      <c r="BH127" s="1042"/>
      <c r="BI127" s="1042"/>
      <c r="BJ127" s="1042"/>
      <c r="BK127" s="1042"/>
      <c r="BL127" s="1051"/>
      <c r="BM127" s="1041">
        <v>14.13</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450</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452</v>
      </c>
      <c r="X128" s="1073"/>
      <c r="Y128" s="1073"/>
      <c r="Z128" s="1074"/>
      <c r="AA128" s="1089">
        <v>288008</v>
      </c>
      <c r="AB128" s="1090"/>
      <c r="AC128" s="1090"/>
      <c r="AD128" s="1090"/>
      <c r="AE128" s="1091"/>
      <c r="AF128" s="1092">
        <v>285152</v>
      </c>
      <c r="AG128" s="1090"/>
      <c r="AH128" s="1090"/>
      <c r="AI128" s="1090"/>
      <c r="AJ128" s="1091"/>
      <c r="AK128" s="1092">
        <v>260868</v>
      </c>
      <c r="AL128" s="1090"/>
      <c r="AM128" s="1090"/>
      <c r="AN128" s="1090"/>
      <c r="AO128" s="1091"/>
      <c r="AP128" s="1093"/>
      <c r="AQ128" s="1094"/>
      <c r="AR128" s="1094"/>
      <c r="AS128" s="1094"/>
      <c r="AT128" s="1095"/>
      <c r="AU128" s="235"/>
      <c r="AV128" s="235"/>
      <c r="AW128" s="235"/>
      <c r="AX128" s="1054" t="s">
        <v>453</v>
      </c>
      <c r="AY128" s="950"/>
      <c r="AZ128" s="950"/>
      <c r="BA128" s="950"/>
      <c r="BB128" s="950"/>
      <c r="BC128" s="950"/>
      <c r="BD128" s="950"/>
      <c r="BE128" s="951"/>
      <c r="BF128" s="1066" t="s">
        <v>111</v>
      </c>
      <c r="BG128" s="1067"/>
      <c r="BH128" s="1067"/>
      <c r="BI128" s="1067"/>
      <c r="BJ128" s="1067"/>
      <c r="BK128" s="1067"/>
      <c r="BL128" s="1068"/>
      <c r="BM128" s="1066">
        <v>19.13</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454</v>
      </c>
      <c r="X129" s="1061"/>
      <c r="Y129" s="1061"/>
      <c r="Z129" s="1062"/>
      <c r="AA129" s="958">
        <v>6821168</v>
      </c>
      <c r="AB129" s="959"/>
      <c r="AC129" s="959"/>
      <c r="AD129" s="959"/>
      <c r="AE129" s="960"/>
      <c r="AF129" s="961">
        <v>6862712</v>
      </c>
      <c r="AG129" s="959"/>
      <c r="AH129" s="959"/>
      <c r="AI129" s="959"/>
      <c r="AJ129" s="960"/>
      <c r="AK129" s="961">
        <v>6776898</v>
      </c>
      <c r="AL129" s="959"/>
      <c r="AM129" s="959"/>
      <c r="AN129" s="959"/>
      <c r="AO129" s="960"/>
      <c r="AP129" s="1063"/>
      <c r="AQ129" s="1064"/>
      <c r="AR129" s="1064"/>
      <c r="AS129" s="1064"/>
      <c r="AT129" s="1065"/>
      <c r="AU129" s="235"/>
      <c r="AV129" s="235"/>
      <c r="AW129" s="235"/>
      <c r="AX129" s="1054" t="s">
        <v>455</v>
      </c>
      <c r="AY129" s="950"/>
      <c r="AZ129" s="950"/>
      <c r="BA129" s="950"/>
      <c r="BB129" s="950"/>
      <c r="BC129" s="950"/>
      <c r="BD129" s="950"/>
      <c r="BE129" s="951"/>
      <c r="BF129" s="1055">
        <v>-1.1000000000000001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457</v>
      </c>
      <c r="X130" s="1061"/>
      <c r="Y130" s="1061"/>
      <c r="Z130" s="1062"/>
      <c r="AA130" s="958">
        <v>691821</v>
      </c>
      <c r="AB130" s="959"/>
      <c r="AC130" s="959"/>
      <c r="AD130" s="959"/>
      <c r="AE130" s="960"/>
      <c r="AF130" s="961">
        <v>654714</v>
      </c>
      <c r="AG130" s="959"/>
      <c r="AH130" s="959"/>
      <c r="AI130" s="959"/>
      <c r="AJ130" s="960"/>
      <c r="AK130" s="961">
        <v>648875</v>
      </c>
      <c r="AL130" s="959"/>
      <c r="AM130" s="959"/>
      <c r="AN130" s="959"/>
      <c r="AO130" s="960"/>
      <c r="AP130" s="1063"/>
      <c r="AQ130" s="1064"/>
      <c r="AR130" s="1064"/>
      <c r="AS130" s="1064"/>
      <c r="AT130" s="1065"/>
      <c r="AU130" s="235"/>
      <c r="AV130" s="235"/>
      <c r="AW130" s="235"/>
      <c r="AX130" s="1113" t="s">
        <v>458</v>
      </c>
      <c r="AY130" s="1045"/>
      <c r="AZ130" s="1045"/>
      <c r="BA130" s="1045"/>
      <c r="BB130" s="1045"/>
      <c r="BC130" s="1045"/>
      <c r="BD130" s="1045"/>
      <c r="BE130" s="1046"/>
      <c r="BF130" s="1075" t="s">
        <v>111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459</v>
      </c>
      <c r="X131" s="1084"/>
      <c r="Y131" s="1084"/>
      <c r="Z131" s="1085"/>
      <c r="AA131" s="997">
        <v>6129347</v>
      </c>
      <c r="AB131" s="998"/>
      <c r="AC131" s="998"/>
      <c r="AD131" s="998"/>
      <c r="AE131" s="999"/>
      <c r="AF131" s="1000">
        <v>6207998</v>
      </c>
      <c r="AG131" s="998"/>
      <c r="AH131" s="998"/>
      <c r="AI131" s="998"/>
      <c r="AJ131" s="999"/>
      <c r="AK131" s="1000">
        <v>6128023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461</v>
      </c>
      <c r="W132" s="1101"/>
      <c r="X132" s="1101"/>
      <c r="Y132" s="1101"/>
      <c r="Z132" s="1102"/>
      <c r="AA132" s="1103">
        <v>-0.33269449400000001</v>
      </c>
      <c r="AB132" s="1104"/>
      <c r="AC132" s="1104"/>
      <c r="AD132" s="1104"/>
      <c r="AE132" s="1105"/>
      <c r="AF132" s="1106">
        <v>-1.175934657</v>
      </c>
      <c r="AG132" s="1104"/>
      <c r="AH132" s="1104"/>
      <c r="AI132" s="1104"/>
      <c r="AJ132" s="1105"/>
      <c r="AK132" s="1106">
        <v>-1.8176171990000001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462</v>
      </c>
      <c r="W133" s="1108"/>
      <c r="X133" s="1108"/>
      <c r="Y133" s="1108"/>
      <c r="Z133" s="1109"/>
      <c r="AA133" s="1110">
        <v>0.3</v>
      </c>
      <c r="AB133" s="1111"/>
      <c r="AC133" s="1111"/>
      <c r="AD133" s="1111"/>
      <c r="AE133" s="1112"/>
      <c r="AF133" s="1110">
        <v>-0.7</v>
      </c>
      <c r="AG133" s="1111"/>
      <c r="AH133" s="1111"/>
      <c r="AI133" s="1111"/>
      <c r="AJ133" s="1112"/>
      <c r="AK133" s="1110">
        <v>-1.1000000000000001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19" t="s">
        <v>470</v>
      </c>
      <c r="H9" s="1120"/>
      <c r="I9" s="1120"/>
      <c r="J9" s="1121"/>
      <c r="K9" s="263">
        <v>2006945</v>
      </c>
      <c r="L9" s="264">
        <v>59363</v>
      </c>
      <c r="M9" s="265">
        <v>59313</v>
      </c>
      <c r="N9" s="266">
        <v>0.1</v>
      </c>
    </row>
    <row r="10" spans="1:16">
      <c r="A10" s="248"/>
      <c r="B10" s="244"/>
      <c r="C10" s="244"/>
      <c r="D10" s="244"/>
      <c r="E10" s="244"/>
      <c r="F10" s="244"/>
      <c r="G10" s="1119" t="s">
        <v>471</v>
      </c>
      <c r="H10" s="1120"/>
      <c r="I10" s="1120"/>
      <c r="J10" s="1121"/>
      <c r="K10" s="267">
        <v>95460</v>
      </c>
      <c r="L10" s="268">
        <v>2824</v>
      </c>
      <c r="M10" s="269">
        <v>5376</v>
      </c>
      <c r="N10" s="270">
        <v>-47.5</v>
      </c>
    </row>
    <row r="11" spans="1:16" ht="13.5" customHeight="1">
      <c r="A11" s="248"/>
      <c r="B11" s="244"/>
      <c r="C11" s="244"/>
      <c r="D11" s="244"/>
      <c r="E11" s="244"/>
      <c r="F11" s="244"/>
      <c r="G11" s="1119" t="s">
        <v>472</v>
      </c>
      <c r="H11" s="1120"/>
      <c r="I11" s="1120"/>
      <c r="J11" s="1121"/>
      <c r="K11" s="267">
        <v>126862</v>
      </c>
      <c r="L11" s="268">
        <v>3752</v>
      </c>
      <c r="M11" s="269">
        <v>7786</v>
      </c>
      <c r="N11" s="270">
        <v>-51.8</v>
      </c>
    </row>
    <row r="12" spans="1:16" ht="13.5" customHeight="1">
      <c r="A12" s="248"/>
      <c r="B12" s="244"/>
      <c r="C12" s="244"/>
      <c r="D12" s="244"/>
      <c r="E12" s="244"/>
      <c r="F12" s="244"/>
      <c r="G12" s="1119" t="s">
        <v>473</v>
      </c>
      <c r="H12" s="1120"/>
      <c r="I12" s="1120"/>
      <c r="J12" s="1121"/>
      <c r="K12" s="267">
        <v>98546</v>
      </c>
      <c r="L12" s="268">
        <v>2915</v>
      </c>
      <c r="M12" s="269">
        <v>131</v>
      </c>
      <c r="N12" s="270">
        <v>2125.1999999999998</v>
      </c>
    </row>
    <row r="13" spans="1:16" ht="13.5" customHeight="1">
      <c r="A13" s="248"/>
      <c r="B13" s="244"/>
      <c r="C13" s="244"/>
      <c r="D13" s="244"/>
      <c r="E13" s="244"/>
      <c r="F13" s="244"/>
      <c r="G13" s="1119" t="s">
        <v>474</v>
      </c>
      <c r="H13" s="1120"/>
      <c r="I13" s="1120"/>
      <c r="J13" s="1121"/>
      <c r="K13" s="267" t="s">
        <v>475</v>
      </c>
      <c r="L13" s="268" t="s">
        <v>475</v>
      </c>
      <c r="M13" s="269">
        <v>5</v>
      </c>
      <c r="N13" s="270" t="s">
        <v>475</v>
      </c>
    </row>
    <row r="14" spans="1:16" ht="13.5" customHeight="1">
      <c r="A14" s="248"/>
      <c r="B14" s="244"/>
      <c r="C14" s="244"/>
      <c r="D14" s="244"/>
      <c r="E14" s="244"/>
      <c r="F14" s="244"/>
      <c r="G14" s="1119" t="s">
        <v>476</v>
      </c>
      <c r="H14" s="1120"/>
      <c r="I14" s="1120"/>
      <c r="J14" s="1121"/>
      <c r="K14" s="267">
        <v>108830</v>
      </c>
      <c r="L14" s="268">
        <v>3219</v>
      </c>
      <c r="M14" s="269">
        <v>2777</v>
      </c>
      <c r="N14" s="270">
        <v>15.9</v>
      </c>
    </row>
    <row r="15" spans="1:16" ht="13.5" customHeight="1">
      <c r="A15" s="248"/>
      <c r="B15" s="244"/>
      <c r="C15" s="244"/>
      <c r="D15" s="244"/>
      <c r="E15" s="244"/>
      <c r="F15" s="244"/>
      <c r="G15" s="1119" t="s">
        <v>477</v>
      </c>
      <c r="H15" s="1120"/>
      <c r="I15" s="1120"/>
      <c r="J15" s="1121"/>
      <c r="K15" s="267">
        <v>30875</v>
      </c>
      <c r="L15" s="268">
        <v>913</v>
      </c>
      <c r="M15" s="269">
        <v>1317</v>
      </c>
      <c r="N15" s="270">
        <v>-30.7</v>
      </c>
    </row>
    <row r="16" spans="1:16">
      <c r="A16" s="248"/>
      <c r="B16" s="244"/>
      <c r="C16" s="244"/>
      <c r="D16" s="244"/>
      <c r="E16" s="244"/>
      <c r="F16" s="244"/>
      <c r="G16" s="1122" t="s">
        <v>478</v>
      </c>
      <c r="H16" s="1123"/>
      <c r="I16" s="1123"/>
      <c r="J16" s="1124"/>
      <c r="K16" s="268">
        <v>-135894</v>
      </c>
      <c r="L16" s="268">
        <v>-4020</v>
      </c>
      <c r="M16" s="269">
        <v>-6006</v>
      </c>
      <c r="N16" s="270">
        <v>-33.1</v>
      </c>
    </row>
    <row r="17" spans="1:16">
      <c r="A17" s="248"/>
      <c r="B17" s="244"/>
      <c r="C17" s="244"/>
      <c r="D17" s="244"/>
      <c r="E17" s="244"/>
      <c r="F17" s="244"/>
      <c r="G17" s="1122" t="s">
        <v>171</v>
      </c>
      <c r="H17" s="1123"/>
      <c r="I17" s="1123"/>
      <c r="J17" s="1124"/>
      <c r="K17" s="268">
        <v>2331624</v>
      </c>
      <c r="L17" s="268">
        <v>68967</v>
      </c>
      <c r="M17" s="269">
        <v>70700</v>
      </c>
      <c r="N17" s="270">
        <v>-2.5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4" t="s">
        <v>483</v>
      </c>
      <c r="H21" s="1115"/>
      <c r="I21" s="1115"/>
      <c r="J21" s="1116"/>
      <c r="K21" s="280">
        <v>5.77</v>
      </c>
      <c r="L21" s="281">
        <v>6.73</v>
      </c>
      <c r="M21" s="282">
        <v>-0.96</v>
      </c>
      <c r="N21" s="249"/>
      <c r="O21" s="283"/>
      <c r="P21" s="279"/>
    </row>
    <row r="22" spans="1:16" s="284" customFormat="1">
      <c r="A22" s="279"/>
      <c r="B22" s="249"/>
      <c r="C22" s="249"/>
      <c r="D22" s="249"/>
      <c r="E22" s="249"/>
      <c r="F22" s="249"/>
      <c r="G22" s="1114" t="s">
        <v>484</v>
      </c>
      <c r="H22" s="1115"/>
      <c r="I22" s="1115"/>
      <c r="J22" s="1116"/>
      <c r="K22" s="285">
        <v>100.3</v>
      </c>
      <c r="L22" s="286">
        <v>96.8</v>
      </c>
      <c r="M22" s="287">
        <v>3.5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30" t="s">
        <v>487</v>
      </c>
      <c r="H32" s="1131"/>
      <c r="I32" s="1131"/>
      <c r="J32" s="1132"/>
      <c r="K32" s="294">
        <v>486456</v>
      </c>
      <c r="L32" s="294">
        <v>14389</v>
      </c>
      <c r="M32" s="295">
        <v>33640</v>
      </c>
      <c r="N32" s="296">
        <v>-57.2</v>
      </c>
    </row>
    <row r="33" spans="1:16" ht="13.5" customHeight="1">
      <c r="A33" s="248"/>
      <c r="B33" s="244"/>
      <c r="C33" s="244"/>
      <c r="D33" s="244"/>
      <c r="E33" s="244"/>
      <c r="F33" s="244"/>
      <c r="G33" s="1130" t="s">
        <v>488</v>
      </c>
      <c r="H33" s="1131"/>
      <c r="I33" s="1131"/>
      <c r="J33" s="1132"/>
      <c r="K33" s="294" t="s">
        <v>475</v>
      </c>
      <c r="L33" s="294" t="s">
        <v>475</v>
      </c>
      <c r="M33" s="295" t="s">
        <v>475</v>
      </c>
      <c r="N33" s="296" t="s">
        <v>475</v>
      </c>
    </row>
    <row r="34" spans="1:16" ht="27" customHeight="1">
      <c r="A34" s="248"/>
      <c r="B34" s="244"/>
      <c r="C34" s="244"/>
      <c r="D34" s="244"/>
      <c r="E34" s="244"/>
      <c r="F34" s="244"/>
      <c r="G34" s="1130" t="s">
        <v>489</v>
      </c>
      <c r="H34" s="1131"/>
      <c r="I34" s="1131"/>
      <c r="J34" s="1132"/>
      <c r="K34" s="294" t="s">
        <v>475</v>
      </c>
      <c r="L34" s="294" t="s">
        <v>475</v>
      </c>
      <c r="M34" s="295">
        <v>3</v>
      </c>
      <c r="N34" s="296" t="s">
        <v>475</v>
      </c>
    </row>
    <row r="35" spans="1:16" ht="27" customHeight="1">
      <c r="A35" s="248"/>
      <c r="B35" s="244"/>
      <c r="C35" s="244"/>
      <c r="D35" s="244"/>
      <c r="E35" s="244"/>
      <c r="F35" s="244"/>
      <c r="G35" s="1130" t="s">
        <v>490</v>
      </c>
      <c r="H35" s="1131"/>
      <c r="I35" s="1131"/>
      <c r="J35" s="1132"/>
      <c r="K35" s="294">
        <v>195060</v>
      </c>
      <c r="L35" s="294">
        <v>5770</v>
      </c>
      <c r="M35" s="295">
        <v>10374</v>
      </c>
      <c r="N35" s="296">
        <v>-44.4</v>
      </c>
    </row>
    <row r="36" spans="1:16" ht="27" customHeight="1">
      <c r="A36" s="248"/>
      <c r="B36" s="244"/>
      <c r="C36" s="244"/>
      <c r="D36" s="244"/>
      <c r="E36" s="244"/>
      <c r="F36" s="244"/>
      <c r="G36" s="1130" t="s">
        <v>491</v>
      </c>
      <c r="H36" s="1131"/>
      <c r="I36" s="1131"/>
      <c r="J36" s="1132"/>
      <c r="K36" s="294">
        <v>114657</v>
      </c>
      <c r="L36" s="294">
        <v>3391</v>
      </c>
      <c r="M36" s="295">
        <v>2665</v>
      </c>
      <c r="N36" s="296">
        <v>27.2</v>
      </c>
    </row>
    <row r="37" spans="1:16" ht="13.5" customHeight="1">
      <c r="A37" s="248"/>
      <c r="B37" s="244"/>
      <c r="C37" s="244"/>
      <c r="D37" s="244"/>
      <c r="E37" s="244"/>
      <c r="F37" s="244"/>
      <c r="G37" s="1130" t="s">
        <v>492</v>
      </c>
      <c r="H37" s="1131"/>
      <c r="I37" s="1131"/>
      <c r="J37" s="1132"/>
      <c r="K37" s="294">
        <v>2186</v>
      </c>
      <c r="L37" s="294">
        <v>65</v>
      </c>
      <c r="M37" s="295">
        <v>1343</v>
      </c>
      <c r="N37" s="296">
        <v>-95.2</v>
      </c>
    </row>
    <row r="38" spans="1:16" ht="27" customHeight="1">
      <c r="A38" s="248"/>
      <c r="B38" s="244"/>
      <c r="C38" s="244"/>
      <c r="D38" s="244"/>
      <c r="E38" s="244"/>
      <c r="F38" s="244"/>
      <c r="G38" s="1133" t="s">
        <v>493</v>
      </c>
      <c r="H38" s="1134"/>
      <c r="I38" s="1134"/>
      <c r="J38" s="1135"/>
      <c r="K38" s="297" t="s">
        <v>475</v>
      </c>
      <c r="L38" s="297" t="s">
        <v>475</v>
      </c>
      <c r="M38" s="298">
        <v>2</v>
      </c>
      <c r="N38" s="299" t="s">
        <v>475</v>
      </c>
      <c r="O38" s="293"/>
    </row>
    <row r="39" spans="1:16">
      <c r="A39" s="248"/>
      <c r="B39" s="244"/>
      <c r="C39" s="244"/>
      <c r="D39" s="244"/>
      <c r="E39" s="244"/>
      <c r="F39" s="244"/>
      <c r="G39" s="1133" t="s">
        <v>494</v>
      </c>
      <c r="H39" s="1134"/>
      <c r="I39" s="1134"/>
      <c r="J39" s="1135"/>
      <c r="K39" s="300">
        <v>-260868</v>
      </c>
      <c r="L39" s="300">
        <v>-7716</v>
      </c>
      <c r="M39" s="301">
        <v>-3110</v>
      </c>
      <c r="N39" s="302">
        <v>148.1</v>
      </c>
      <c r="O39" s="293"/>
    </row>
    <row r="40" spans="1:16" ht="27" customHeight="1">
      <c r="A40" s="248"/>
      <c r="B40" s="244"/>
      <c r="C40" s="244"/>
      <c r="D40" s="244"/>
      <c r="E40" s="244"/>
      <c r="F40" s="244"/>
      <c r="G40" s="1130" t="s">
        <v>495</v>
      </c>
      <c r="H40" s="1131"/>
      <c r="I40" s="1131"/>
      <c r="J40" s="1132"/>
      <c r="K40" s="300">
        <v>-648875</v>
      </c>
      <c r="L40" s="300">
        <v>-19193</v>
      </c>
      <c r="M40" s="301">
        <v>-31707</v>
      </c>
      <c r="N40" s="302">
        <v>-39.5</v>
      </c>
      <c r="O40" s="293"/>
    </row>
    <row r="41" spans="1:16">
      <c r="A41" s="248"/>
      <c r="B41" s="244"/>
      <c r="C41" s="244"/>
      <c r="D41" s="244"/>
      <c r="E41" s="244"/>
      <c r="F41" s="244"/>
      <c r="G41" s="1136" t="s">
        <v>281</v>
      </c>
      <c r="H41" s="1137"/>
      <c r="I41" s="1137"/>
      <c r="J41" s="1138"/>
      <c r="K41" s="294">
        <v>-111384</v>
      </c>
      <c r="L41" s="300">
        <v>-3295</v>
      </c>
      <c r="M41" s="301">
        <v>13210</v>
      </c>
      <c r="N41" s="302">
        <v>-124.9</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5" t="s">
        <v>465</v>
      </c>
      <c r="J49" s="1127" t="s">
        <v>499</v>
      </c>
      <c r="K49" s="1128"/>
      <c r="L49" s="1128"/>
      <c r="M49" s="1128"/>
      <c r="N49" s="1129"/>
    </row>
    <row r="50" spans="1:14">
      <c r="A50" s="248"/>
      <c r="B50" s="244"/>
      <c r="C50" s="244"/>
      <c r="D50" s="244"/>
      <c r="E50" s="244"/>
      <c r="F50" s="244"/>
      <c r="G50" s="312"/>
      <c r="H50" s="313"/>
      <c r="I50" s="1126"/>
      <c r="J50" s="314" t="s">
        <v>500</v>
      </c>
      <c r="K50" s="315" t="s">
        <v>501</v>
      </c>
      <c r="L50" s="316" t="s">
        <v>502</v>
      </c>
      <c r="M50" s="317" t="s">
        <v>503</v>
      </c>
      <c r="N50" s="318" t="s">
        <v>504</v>
      </c>
    </row>
    <row r="51" spans="1:14">
      <c r="A51" s="248"/>
      <c r="B51" s="244"/>
      <c r="C51" s="244"/>
      <c r="D51" s="244"/>
      <c r="E51" s="244"/>
      <c r="F51" s="244"/>
      <c r="G51" s="310" t="s">
        <v>505</v>
      </c>
      <c r="H51" s="311"/>
      <c r="I51" s="319">
        <v>2638149</v>
      </c>
      <c r="J51" s="320">
        <v>78533</v>
      </c>
      <c r="K51" s="321">
        <v>29.3</v>
      </c>
      <c r="L51" s="322">
        <v>49426</v>
      </c>
      <c r="M51" s="323">
        <v>4.5999999999999996</v>
      </c>
      <c r="N51" s="324">
        <v>24.7</v>
      </c>
    </row>
    <row r="52" spans="1:14">
      <c r="A52" s="248"/>
      <c r="B52" s="244"/>
      <c r="C52" s="244"/>
      <c r="D52" s="244"/>
      <c r="E52" s="244"/>
      <c r="F52" s="244"/>
      <c r="G52" s="325"/>
      <c r="H52" s="326" t="s">
        <v>506</v>
      </c>
      <c r="I52" s="327">
        <v>2223124</v>
      </c>
      <c r="J52" s="328">
        <v>66178</v>
      </c>
      <c r="K52" s="329">
        <v>27.7</v>
      </c>
      <c r="L52" s="330">
        <v>26568</v>
      </c>
      <c r="M52" s="331">
        <v>-4.5999999999999996</v>
      </c>
      <c r="N52" s="332">
        <v>32.299999999999997</v>
      </c>
    </row>
    <row r="53" spans="1:14">
      <c r="A53" s="248"/>
      <c r="B53" s="244"/>
      <c r="C53" s="244"/>
      <c r="D53" s="244"/>
      <c r="E53" s="244"/>
      <c r="F53" s="244"/>
      <c r="G53" s="310" t="s">
        <v>507</v>
      </c>
      <c r="H53" s="311"/>
      <c r="I53" s="319">
        <v>2403270</v>
      </c>
      <c r="J53" s="320">
        <v>71737</v>
      </c>
      <c r="K53" s="321">
        <v>-8.6999999999999993</v>
      </c>
      <c r="L53" s="322">
        <v>42839</v>
      </c>
      <c r="M53" s="323">
        <v>-13.3</v>
      </c>
      <c r="N53" s="324">
        <v>4.5999999999999996</v>
      </c>
    </row>
    <row r="54" spans="1:14">
      <c r="A54" s="248"/>
      <c r="B54" s="244"/>
      <c r="C54" s="244"/>
      <c r="D54" s="244"/>
      <c r="E54" s="244"/>
      <c r="F54" s="244"/>
      <c r="G54" s="325"/>
      <c r="H54" s="326" t="s">
        <v>506</v>
      </c>
      <c r="I54" s="327">
        <v>1867881</v>
      </c>
      <c r="J54" s="328">
        <v>55756</v>
      </c>
      <c r="K54" s="329">
        <v>-15.7</v>
      </c>
      <c r="L54" s="330">
        <v>22027</v>
      </c>
      <c r="M54" s="331">
        <v>-17.100000000000001</v>
      </c>
      <c r="N54" s="332">
        <v>1.4</v>
      </c>
    </row>
    <row r="55" spans="1:14">
      <c r="A55" s="248"/>
      <c r="B55" s="244"/>
      <c r="C55" s="244"/>
      <c r="D55" s="244"/>
      <c r="E55" s="244"/>
      <c r="F55" s="244"/>
      <c r="G55" s="310" t="s">
        <v>508</v>
      </c>
      <c r="H55" s="311"/>
      <c r="I55" s="319">
        <v>1830737</v>
      </c>
      <c r="J55" s="320">
        <v>54141</v>
      </c>
      <c r="K55" s="321">
        <v>-24.5</v>
      </c>
      <c r="L55" s="322">
        <v>46819</v>
      </c>
      <c r="M55" s="323">
        <v>9.3000000000000007</v>
      </c>
      <c r="N55" s="324">
        <v>-33.799999999999997</v>
      </c>
    </row>
    <row r="56" spans="1:14">
      <c r="A56" s="248"/>
      <c r="B56" s="244"/>
      <c r="C56" s="244"/>
      <c r="D56" s="244"/>
      <c r="E56" s="244"/>
      <c r="F56" s="244"/>
      <c r="G56" s="325"/>
      <c r="H56" s="326" t="s">
        <v>506</v>
      </c>
      <c r="I56" s="327">
        <v>1711859</v>
      </c>
      <c r="J56" s="328">
        <v>50626</v>
      </c>
      <c r="K56" s="329">
        <v>-9.1999999999999993</v>
      </c>
      <c r="L56" s="330">
        <v>24121</v>
      </c>
      <c r="M56" s="331">
        <v>9.5</v>
      </c>
      <c r="N56" s="332">
        <v>-18.7</v>
      </c>
    </row>
    <row r="57" spans="1:14">
      <c r="A57" s="248"/>
      <c r="B57" s="244"/>
      <c r="C57" s="244"/>
      <c r="D57" s="244"/>
      <c r="E57" s="244"/>
      <c r="F57" s="244"/>
      <c r="G57" s="310" t="s">
        <v>509</v>
      </c>
      <c r="H57" s="311"/>
      <c r="I57" s="319">
        <v>2467758</v>
      </c>
      <c r="J57" s="320">
        <v>72787</v>
      </c>
      <c r="K57" s="321">
        <v>34.4</v>
      </c>
      <c r="L57" s="322">
        <v>53270</v>
      </c>
      <c r="M57" s="323">
        <v>13.8</v>
      </c>
      <c r="N57" s="324">
        <v>20.6</v>
      </c>
    </row>
    <row r="58" spans="1:14">
      <c r="A58" s="248"/>
      <c r="B58" s="244"/>
      <c r="C58" s="244"/>
      <c r="D58" s="244"/>
      <c r="E58" s="244"/>
      <c r="F58" s="244"/>
      <c r="G58" s="325"/>
      <c r="H58" s="326" t="s">
        <v>506</v>
      </c>
      <c r="I58" s="327">
        <v>2071971</v>
      </c>
      <c r="J58" s="328">
        <v>61113</v>
      </c>
      <c r="K58" s="329">
        <v>20.7</v>
      </c>
      <c r="L58" s="330">
        <v>24316</v>
      </c>
      <c r="M58" s="331">
        <v>0.8</v>
      </c>
      <c r="N58" s="332">
        <v>19.899999999999999</v>
      </c>
    </row>
    <row r="59" spans="1:14">
      <c r="A59" s="248"/>
      <c r="B59" s="244"/>
      <c r="C59" s="244"/>
      <c r="D59" s="244"/>
      <c r="E59" s="244"/>
      <c r="F59" s="244"/>
      <c r="G59" s="310" t="s">
        <v>510</v>
      </c>
      <c r="H59" s="311"/>
      <c r="I59" s="319">
        <v>2358379</v>
      </c>
      <c r="J59" s="320">
        <v>69758</v>
      </c>
      <c r="K59" s="321">
        <v>-4.2</v>
      </c>
      <c r="L59" s="322">
        <v>53292</v>
      </c>
      <c r="M59" s="323">
        <v>0</v>
      </c>
      <c r="N59" s="324">
        <v>-4.2</v>
      </c>
    </row>
    <row r="60" spans="1:14">
      <c r="A60" s="248"/>
      <c r="B60" s="244"/>
      <c r="C60" s="244"/>
      <c r="D60" s="244"/>
      <c r="E60" s="244"/>
      <c r="F60" s="244"/>
      <c r="G60" s="325"/>
      <c r="H60" s="326" t="s">
        <v>506</v>
      </c>
      <c r="I60" s="333">
        <v>2306331</v>
      </c>
      <c r="J60" s="328">
        <v>68218</v>
      </c>
      <c r="K60" s="329">
        <v>11.6</v>
      </c>
      <c r="L60" s="330">
        <v>28900</v>
      </c>
      <c r="M60" s="331">
        <v>18.899999999999999</v>
      </c>
      <c r="N60" s="332">
        <v>-7.3</v>
      </c>
    </row>
    <row r="61" spans="1:14">
      <c r="A61" s="248"/>
      <c r="B61" s="244"/>
      <c r="C61" s="244"/>
      <c r="D61" s="244"/>
      <c r="E61" s="244"/>
      <c r="F61" s="244"/>
      <c r="G61" s="310" t="s">
        <v>511</v>
      </c>
      <c r="H61" s="334"/>
      <c r="I61" s="335">
        <v>2339659</v>
      </c>
      <c r="J61" s="336">
        <v>69391</v>
      </c>
      <c r="K61" s="337">
        <v>5.3</v>
      </c>
      <c r="L61" s="338">
        <v>49129</v>
      </c>
      <c r="M61" s="339">
        <v>2.9</v>
      </c>
      <c r="N61" s="324">
        <v>2.4</v>
      </c>
    </row>
    <row r="62" spans="1:14">
      <c r="A62" s="248"/>
      <c r="B62" s="244"/>
      <c r="C62" s="244"/>
      <c r="D62" s="244"/>
      <c r="E62" s="244"/>
      <c r="F62" s="244"/>
      <c r="G62" s="325"/>
      <c r="H62" s="326" t="s">
        <v>506</v>
      </c>
      <c r="I62" s="327">
        <v>2036233</v>
      </c>
      <c r="J62" s="328">
        <v>60378</v>
      </c>
      <c r="K62" s="329">
        <v>7</v>
      </c>
      <c r="L62" s="330">
        <v>25186</v>
      </c>
      <c r="M62" s="331">
        <v>1.5</v>
      </c>
      <c r="N62" s="332">
        <v>5.5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42.79</v>
      </c>
      <c r="G47" s="12">
        <v>42.2</v>
      </c>
      <c r="H47" s="12">
        <v>39.950000000000003</v>
      </c>
      <c r="I47" s="12">
        <v>42.46</v>
      </c>
      <c r="J47" s="13">
        <v>42.71</v>
      </c>
    </row>
    <row r="48" spans="2:10" ht="57.75" customHeight="1">
      <c r="B48" s="14"/>
      <c r="C48" s="1141" t="s">
        <v>4</v>
      </c>
      <c r="D48" s="1141"/>
      <c r="E48" s="1142"/>
      <c r="F48" s="15">
        <v>6.33</v>
      </c>
      <c r="G48" s="16">
        <v>6.23</v>
      </c>
      <c r="H48" s="16">
        <v>7.32</v>
      </c>
      <c r="I48" s="16">
        <v>5.47</v>
      </c>
      <c r="J48" s="17">
        <v>4.76</v>
      </c>
    </row>
    <row r="49" spans="2:10" ht="57.75" customHeight="1" thickBot="1">
      <c r="B49" s="18"/>
      <c r="C49" s="1143" t="s">
        <v>5</v>
      </c>
      <c r="D49" s="1143"/>
      <c r="E49" s="1144"/>
      <c r="F49" s="19">
        <v>18.11</v>
      </c>
      <c r="G49" s="20" t="s">
        <v>518</v>
      </c>
      <c r="H49" s="20" t="s">
        <v>519</v>
      </c>
      <c r="I49" s="20">
        <v>0.94</v>
      </c>
      <c r="J49" s="21" t="s">
        <v>520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521</v>
      </c>
      <c r="D34" s="1151"/>
      <c r="E34" s="1152"/>
      <c r="F34" s="32">
        <v>6.05</v>
      </c>
      <c r="G34" s="33">
        <v>5.98</v>
      </c>
      <c r="H34" s="33">
        <v>6.53</v>
      </c>
      <c r="I34" s="33">
        <v>5.24</v>
      </c>
      <c r="J34" s="34">
        <v>3.95</v>
      </c>
      <c r="K34" s="22"/>
      <c r="L34" s="22"/>
      <c r="M34" s="22"/>
      <c r="N34" s="22"/>
      <c r="O34" s="22"/>
      <c r="P34" s="22"/>
    </row>
    <row r="35" spans="1:16" ht="39" customHeight="1">
      <c r="A35" s="22"/>
      <c r="B35" s="35"/>
      <c r="C35" s="1145" t="s">
        <v>522</v>
      </c>
      <c r="D35" s="1146"/>
      <c r="E35" s="1147"/>
      <c r="F35" s="36">
        <v>0.45</v>
      </c>
      <c r="G35" s="37">
        <v>0.95</v>
      </c>
      <c r="H35" s="37">
        <v>0.8</v>
      </c>
      <c r="I35" s="37">
        <v>1.33</v>
      </c>
      <c r="J35" s="38">
        <v>1.04</v>
      </c>
      <c r="K35" s="22"/>
      <c r="L35" s="22"/>
      <c r="M35" s="22"/>
      <c r="N35" s="22"/>
      <c r="O35" s="22"/>
      <c r="P35" s="22"/>
    </row>
    <row r="36" spans="1:16" ht="39" customHeight="1">
      <c r="A36" s="22"/>
      <c r="B36" s="35"/>
      <c r="C36" s="1145" t="s">
        <v>523</v>
      </c>
      <c r="D36" s="1146"/>
      <c r="E36" s="1147"/>
      <c r="F36" s="36">
        <v>0.27</v>
      </c>
      <c r="G36" s="37">
        <v>0.24</v>
      </c>
      <c r="H36" s="37">
        <v>0.78</v>
      </c>
      <c r="I36" s="37">
        <v>0.23</v>
      </c>
      <c r="J36" s="38">
        <v>0.8</v>
      </c>
      <c r="K36" s="22"/>
      <c r="L36" s="22"/>
      <c r="M36" s="22"/>
      <c r="N36" s="22"/>
      <c r="O36" s="22"/>
      <c r="P36" s="22"/>
    </row>
    <row r="37" spans="1:16" ht="39" customHeight="1">
      <c r="A37" s="22"/>
      <c r="B37" s="35"/>
      <c r="C37" s="1145" t="s">
        <v>524</v>
      </c>
      <c r="D37" s="1146"/>
      <c r="E37" s="1147"/>
      <c r="F37" s="36">
        <v>0.31</v>
      </c>
      <c r="G37" s="37">
        <v>0.33</v>
      </c>
      <c r="H37" s="37">
        <v>0.23</v>
      </c>
      <c r="I37" s="37">
        <v>0.2</v>
      </c>
      <c r="J37" s="38">
        <v>0.27</v>
      </c>
      <c r="K37" s="22"/>
      <c r="L37" s="22"/>
      <c r="M37" s="22"/>
      <c r="N37" s="22"/>
      <c r="O37" s="22"/>
      <c r="P37" s="22"/>
    </row>
    <row r="38" spans="1:16" ht="39" customHeight="1">
      <c r="A38" s="22"/>
      <c r="B38" s="35"/>
      <c r="C38" s="1145" t="s">
        <v>525</v>
      </c>
      <c r="D38" s="1146"/>
      <c r="E38" s="1147"/>
      <c r="F38" s="36">
        <v>0.05</v>
      </c>
      <c r="G38" s="37">
        <v>0.06</v>
      </c>
      <c r="H38" s="37">
        <v>7.0000000000000007E-2</v>
      </c>
      <c r="I38" s="37">
        <v>0.06</v>
      </c>
      <c r="J38" s="38">
        <v>0.09</v>
      </c>
      <c r="K38" s="22"/>
      <c r="L38" s="22"/>
      <c r="M38" s="22"/>
      <c r="N38" s="22"/>
      <c r="O38" s="22"/>
      <c r="P38" s="22"/>
    </row>
    <row r="39" spans="1:16" ht="39" customHeight="1">
      <c r="A39" s="22"/>
      <c r="B39" s="35"/>
      <c r="C39" s="1145" t="s">
        <v>526</v>
      </c>
      <c r="D39" s="1146"/>
      <c r="E39" s="1147"/>
      <c r="F39" s="36">
        <v>0.22</v>
      </c>
      <c r="G39" s="37">
        <v>0.22</v>
      </c>
      <c r="H39" s="37">
        <v>0.43</v>
      </c>
      <c r="I39" s="37">
        <v>0.34</v>
      </c>
      <c r="J39" s="38">
        <v>0.04</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527</v>
      </c>
      <c r="D42" s="1146"/>
      <c r="E42" s="1147"/>
      <c r="F42" s="36" t="s">
        <v>475</v>
      </c>
      <c r="G42" s="37" t="s">
        <v>475</v>
      </c>
      <c r="H42" s="37" t="s">
        <v>475</v>
      </c>
      <c r="I42" s="37" t="s">
        <v>475</v>
      </c>
      <c r="J42" s="38" t="s">
        <v>475</v>
      </c>
      <c r="K42" s="22"/>
      <c r="L42" s="22"/>
      <c r="M42" s="22"/>
      <c r="N42" s="22"/>
      <c r="O42" s="22"/>
      <c r="P42" s="22"/>
    </row>
    <row r="43" spans="1:16" ht="39" customHeight="1" thickBot="1">
      <c r="A43" s="22"/>
      <c r="B43" s="40"/>
      <c r="C43" s="1148" t="s">
        <v>528</v>
      </c>
      <c r="D43" s="1149"/>
      <c r="E43" s="1150"/>
      <c r="F43" s="41">
        <v>0</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11</v>
      </c>
      <c r="C45" s="1162"/>
      <c r="D45" s="58"/>
      <c r="E45" s="1167" t="s">
        <v>12</v>
      </c>
      <c r="F45" s="1167"/>
      <c r="G45" s="1167"/>
      <c r="H45" s="1167"/>
      <c r="I45" s="1167"/>
      <c r="J45" s="1168"/>
      <c r="K45" s="59">
        <v>456</v>
      </c>
      <c r="L45" s="60">
        <v>419</v>
      </c>
      <c r="M45" s="60">
        <v>438</v>
      </c>
      <c r="N45" s="60">
        <v>474</v>
      </c>
      <c r="O45" s="61">
        <v>486</v>
      </c>
      <c r="P45" s="48"/>
      <c r="Q45" s="48"/>
      <c r="R45" s="48"/>
      <c r="S45" s="48"/>
      <c r="T45" s="48"/>
      <c r="U45" s="48"/>
    </row>
    <row r="46" spans="1:21" ht="30.75" customHeight="1">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c r="A48" s="48"/>
      <c r="B48" s="1163"/>
      <c r="C48" s="1164"/>
      <c r="D48" s="62"/>
      <c r="E48" s="1155" t="s">
        <v>15</v>
      </c>
      <c r="F48" s="1155"/>
      <c r="G48" s="1155"/>
      <c r="H48" s="1155"/>
      <c r="I48" s="1155"/>
      <c r="J48" s="1156"/>
      <c r="K48" s="63">
        <v>274</v>
      </c>
      <c r="L48" s="64">
        <v>266</v>
      </c>
      <c r="M48" s="64">
        <v>256</v>
      </c>
      <c r="N48" s="64">
        <v>219</v>
      </c>
      <c r="O48" s="65">
        <v>195</v>
      </c>
      <c r="P48" s="48"/>
      <c r="Q48" s="48"/>
      <c r="R48" s="48"/>
      <c r="S48" s="48"/>
      <c r="T48" s="48"/>
      <c r="U48" s="48"/>
    </row>
    <row r="49" spans="1:21" ht="30.75" customHeight="1">
      <c r="A49" s="48"/>
      <c r="B49" s="1163"/>
      <c r="C49" s="1164"/>
      <c r="D49" s="62"/>
      <c r="E49" s="1155" t="s">
        <v>16</v>
      </c>
      <c r="F49" s="1155"/>
      <c r="G49" s="1155"/>
      <c r="H49" s="1155"/>
      <c r="I49" s="1155"/>
      <c r="J49" s="1156"/>
      <c r="K49" s="63">
        <v>428</v>
      </c>
      <c r="L49" s="64">
        <v>346</v>
      </c>
      <c r="M49" s="64">
        <v>262</v>
      </c>
      <c r="N49" s="64">
        <v>172</v>
      </c>
      <c r="O49" s="65">
        <v>115</v>
      </c>
      <c r="P49" s="48"/>
      <c r="Q49" s="48"/>
      <c r="R49" s="48"/>
      <c r="S49" s="48"/>
      <c r="T49" s="48"/>
      <c r="U49" s="48"/>
    </row>
    <row r="50" spans="1:21" ht="30.75" customHeight="1">
      <c r="A50" s="48"/>
      <c r="B50" s="1163"/>
      <c r="C50" s="1164"/>
      <c r="D50" s="62"/>
      <c r="E50" s="1155" t="s">
        <v>17</v>
      </c>
      <c r="F50" s="1155"/>
      <c r="G50" s="1155"/>
      <c r="H50" s="1155"/>
      <c r="I50" s="1155"/>
      <c r="J50" s="1156"/>
      <c r="K50" s="63">
        <v>7</v>
      </c>
      <c r="L50" s="64">
        <v>11</v>
      </c>
      <c r="M50" s="64">
        <v>3</v>
      </c>
      <c r="N50" s="64">
        <v>2</v>
      </c>
      <c r="O50" s="65">
        <v>2</v>
      </c>
      <c r="P50" s="48"/>
      <c r="Q50" s="48"/>
      <c r="R50" s="48"/>
      <c r="S50" s="48"/>
      <c r="T50" s="48"/>
      <c r="U50" s="48"/>
    </row>
    <row r="51" spans="1:21" ht="30.75" customHeight="1">
      <c r="A51" s="48"/>
      <c r="B51" s="1165"/>
      <c r="C51" s="1166"/>
      <c r="D51" s="66"/>
      <c r="E51" s="1155" t="s">
        <v>18</v>
      </c>
      <c r="F51" s="1155"/>
      <c r="G51" s="1155"/>
      <c r="H51" s="1155"/>
      <c r="I51" s="1155"/>
      <c r="J51" s="1156"/>
      <c r="K51" s="63" t="s">
        <v>475</v>
      </c>
      <c r="L51" s="64" t="s">
        <v>475</v>
      </c>
      <c r="M51" s="64" t="s">
        <v>475</v>
      </c>
      <c r="N51" s="64" t="s">
        <v>475</v>
      </c>
      <c r="O51" s="65" t="s">
        <v>475</v>
      </c>
      <c r="P51" s="48"/>
      <c r="Q51" s="48"/>
      <c r="R51" s="48"/>
      <c r="S51" s="48"/>
      <c r="T51" s="48"/>
      <c r="U51" s="48"/>
    </row>
    <row r="52" spans="1:21" ht="30.75" customHeight="1">
      <c r="A52" s="48"/>
      <c r="B52" s="1153" t="s">
        <v>19</v>
      </c>
      <c r="C52" s="1154"/>
      <c r="D52" s="66"/>
      <c r="E52" s="1155" t="s">
        <v>20</v>
      </c>
      <c r="F52" s="1155"/>
      <c r="G52" s="1155"/>
      <c r="H52" s="1155"/>
      <c r="I52" s="1155"/>
      <c r="J52" s="1156"/>
      <c r="K52" s="63">
        <v>1027</v>
      </c>
      <c r="L52" s="64">
        <v>1090</v>
      </c>
      <c r="M52" s="64">
        <v>980</v>
      </c>
      <c r="N52" s="64">
        <v>938</v>
      </c>
      <c r="O52" s="65">
        <v>910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138</v>
      </c>
      <c r="L53" s="69">
        <v>-48</v>
      </c>
      <c r="M53" s="69">
        <v>-21</v>
      </c>
      <c r="N53" s="69">
        <v>-71</v>
      </c>
      <c r="O53" s="70">
        <v>-112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kikaku</cp:lastModifiedBy>
  <cp:lastPrinted>2016-04-22T05:32:36Z</cp:lastPrinted>
  <dcterms:created xsi:type="dcterms:W3CDTF">2016-02-15T01:09:37Z</dcterms:created>
  <dcterms:modified xsi:type="dcterms:W3CDTF">2016-04-22T05:33:01Z</dcterms:modified>
  <cp:category/>
</cp:coreProperties>
</file>